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ИЭСК\ЗАКУПКИ\2023\ИЭСК СЭС\ЗП ВЛ 110 кВ Корш. Лот 3 (5 раз)\2. Документация\1.1.1 Обоснование НМЦД\"/>
    </mc:Choice>
  </mc:AlternateContent>
  <bookViews>
    <workbookView xWindow="-105" yWindow="345" windowWidth="23250" windowHeight="12720"/>
  </bookViews>
  <sheets>
    <sheet name="Сводка затрат" sheetId="1" r:id="rId1"/>
  </sheets>
  <calcPr calcId="162913"/>
</workbook>
</file>

<file path=xl/calcChain.xml><?xml version="1.0" encoding="utf-8"?>
<calcChain xmlns="http://schemas.openxmlformats.org/spreadsheetml/2006/main">
  <c r="T23" i="1" l="1"/>
  <c r="T24" i="1" s="1"/>
  <c r="S24" i="1"/>
  <c r="R24" i="1"/>
  <c r="M24" i="1"/>
  <c r="N24" i="1"/>
  <c r="O24" i="1"/>
  <c r="P24" i="1"/>
  <c r="Q24" i="1"/>
  <c r="L24" i="1"/>
  <c r="E24" i="1"/>
  <c r="F24" i="1"/>
  <c r="G24" i="1"/>
  <c r="H24" i="1"/>
  <c r="D24" i="1"/>
  <c r="J24" i="1"/>
</calcChain>
</file>

<file path=xl/comments1.xml><?xml version="1.0" encoding="utf-8"?>
<comments xmlns="http://schemas.openxmlformats.org/spreadsheetml/2006/main">
  <authors>
    <author>Алексей</author>
    <author>Alex</author>
  </authors>
  <commentList>
    <comment ref="A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230 значение&gt;</t>
        </r>
      </text>
    </comment>
    <comment ref="A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Титул::&lt;Локальный номер&gt;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Титул::&lt;Наименование сводки затрат&gt;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Титул::&lt;Отчетный период&gt;</t>
        </r>
      </text>
    </comment>
    <comment ref="A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КС-3::&lt;Номер п.п.&gt;</t>
        </r>
      </text>
    </comment>
    <comment ref="B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КС-3::&lt;Тип строки&gt; &lt;Номер сметного расчета&gt;</t>
        </r>
      </text>
    </comment>
    <comment ref="C13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КС-3::&lt;Наименование работ&gt;</t>
        </r>
      </text>
    </comment>
    <comment ref="D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КС-3::&lt;ПЗ&gt;</t>
        </r>
      </text>
    </comment>
    <comment ref="E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КС-3::&lt;ОЗП&gt;</t>
        </r>
      </text>
    </comment>
    <comment ref="F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КС-3::&lt;ЭМ&gt;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КС-3::&lt;ЗПМ&gt;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КС-3::&lt;МАТ&gt;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КС-3::&lt;Оборудование&gt;</t>
        </r>
      </text>
    </comment>
    <comment ref="J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КС-3::&lt;Материалы заказчика&gt;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КС-3::&lt;Оборудование заказчика&gt;</t>
        </r>
      </text>
    </comment>
    <comment ref="L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КС-3::&lt;ТЗ&gt;</t>
        </r>
      </text>
    </comment>
    <comment ref="M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КС-3::&lt;ТЗМ&gt;</t>
        </r>
      </text>
    </comment>
    <comment ref="N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КС-3::&lt;ФОТ&gt;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КС-3::&lt;НР&gt;</t>
        </r>
      </text>
    </comment>
    <comment ref="P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КС-3::&lt;СП&gt;</t>
        </r>
      </text>
    </comment>
    <comment ref="Q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до ЛЗ&gt;</t>
        </r>
      </text>
    </comment>
    <comment ref="R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КС-3::&lt;ЛЗ&gt;</t>
        </r>
      </text>
    </comment>
    <comment ref="S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КС-3::&lt;Доп.затр.&gt;</t>
        </r>
      </text>
    </comment>
    <comment ref="T13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КС-3::&lt;Итого (без налогов)&gt;</t>
        </r>
      </text>
    </comment>
    <comment ref="H2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300 значение&gt;</t>
        </r>
      </text>
    </comment>
    <comment ref="H32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Титул::&lt;подпись 310 значение&gt;</t>
        </r>
      </text>
    </comment>
  </commentList>
</comments>
</file>

<file path=xl/sharedStrings.xml><?xml version="1.0" encoding="utf-8"?>
<sst xmlns="http://schemas.openxmlformats.org/spreadsheetml/2006/main" count="50" uniqueCount="46">
  <si>
    <t>№ п.п.</t>
  </si>
  <si>
    <t>Номер сметного расчета</t>
  </si>
  <si>
    <t>ТЗ</t>
  </si>
  <si>
    <t>ТЗМ</t>
  </si>
  <si>
    <t>ФОТ</t>
  </si>
  <si>
    <t>НР</t>
  </si>
  <si>
    <t>СП</t>
  </si>
  <si>
    <t>Итого (без налогов)</t>
  </si>
  <si>
    <t>Сметная стоимость</t>
  </si>
  <si>
    <t>Трудозатраты</t>
  </si>
  <si>
    <t>Итого</t>
  </si>
  <si>
    <t>Доп. затраты</t>
  </si>
  <si>
    <t>В том числе</t>
  </si>
  <si>
    <t>В т.ч. поставка заказчика</t>
  </si>
  <si>
    <t>материалы</t>
  </si>
  <si>
    <t>Наименование работ и затрат</t>
  </si>
  <si>
    <t>Прямые затраты</t>
  </si>
  <si>
    <t>основ. з.п.</t>
  </si>
  <si>
    <t>эксп. маш.</t>
  </si>
  <si>
    <t>з.п. мех.</t>
  </si>
  <si>
    <t>оборудование</t>
  </si>
  <si>
    <t xml:space="preserve">Заказчик: </t>
  </si>
  <si>
    <t xml:space="preserve"> </t>
  </si>
  <si>
    <t>Раздел 1. Новый Раздел</t>
  </si>
  <si>
    <t>Разбивка опор</t>
  </si>
  <si>
    <t>ЛС 01-01-01</t>
  </si>
  <si>
    <t>Вырубка просеки. Участок 1 - на территории лесничества</t>
  </si>
  <si>
    <t>ЛС 02-03-01</t>
  </si>
  <si>
    <t>ЛС 02-03-02</t>
  </si>
  <si>
    <t>ЛС 02-03-03</t>
  </si>
  <si>
    <t>ЛС 02-03-04</t>
  </si>
  <si>
    <t>ЛС 02-03-05</t>
  </si>
  <si>
    <t/>
  </si>
  <si>
    <t>Итого по разделу 1 Новый Раздел</t>
  </si>
  <si>
    <t>Всего по сводке затрат</t>
  </si>
  <si>
    <t>Расчет начальной цены</t>
  </si>
  <si>
    <t>Итого прочие</t>
  </si>
  <si>
    <t>Лимит. Затраты (временные, зимние с непредвиденными 1,5%)</t>
  </si>
  <si>
    <t>Наименование объекта: Объект:  М_С19 Строительство ВЛ 110 кВ Коршуниха – Хребтовая №2 от ПС 220 кВ Коршуниха до ПС 110 кВ Хребтовая тяговая (Протяжённость ВЛ 110 кВ – 23 км. Реконструкция ПС 220/110/10 кВ Коршуниха с установкой новой ячейки 110 кВ - 1 шт., оснащение АОПО - 1 комплект для подключения ВЛ 110 кВ Коршуниха – Хребтовая №2). Этап 1 - Строительство ВЛ 110 кВ Коршуниха – Хребтовая №2 от ПС 220 кВ Коршуниха до ПС 110 кВ Хребтовая тяговая. (ЛОТ №3)</t>
  </si>
  <si>
    <t>Земляные работы
. Участок 1 - ВЛ 110 кВ Коршуниха – Хребтовая цепь 1</t>
  </si>
  <si>
    <t>Монтаж и гидроизоляция фундаментов
. Участок 1 - ВЛ 110 кВ Коршуниха – Хребтовая цепь 1</t>
  </si>
  <si>
    <t>Монтаж опор
. Участок 1 - ВЛ 110 кВ Коршуниха – Хребтовая цепь 1</t>
  </si>
  <si>
    <t>Монтаж провода и троса
. Участок 1 - ВЛ 110 кВ Коршуниха – Хребтовая цепь 1</t>
  </si>
  <si>
    <t>Монтаж заземления
. Участок 1 - ВЛ 110 кВ Коршуниха – Хребтовая цепь 1</t>
  </si>
  <si>
    <t>ЛС 01-02-01</t>
  </si>
  <si>
    <t xml:space="preserve">Расчет составлен в уровне цен 1 кв. 2023г.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</si>
</sst>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1" applyBorder="0" applyAlignment="0">
      <alignment horizontal="center"/>
    </xf>
    <xf numFmtId="0" fontId="1" fillId="0" borderId="0">
      <alignment horizontal="left" vertical="top"/>
    </xf>
    <xf numFmtId="43" fontId="4" fillId="0" borderId="0" applyFont="0" applyFill="0" applyBorder="0" applyAlignment="0" applyProtection="0"/>
  </cellStyleXfs>
  <cellXfs count="59">
    <xf numFmtId="0" fontId="0" fillId="0" borderId="0" xfId="0"/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left" vertical="top" wrapText="1"/>
    </xf>
    <xf numFmtId="4" fontId="7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1" applyFont="1" applyBorder="1" applyAlignment="1">
      <alignment vertical="top" wrapText="1"/>
    </xf>
    <xf numFmtId="0" fontId="7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4" fontId="7" fillId="0" borderId="0" xfId="0" applyNumberFormat="1" applyFont="1" applyBorder="1" applyAlignment="1">
      <alignment vertical="center" wrapText="1"/>
    </xf>
    <xf numFmtId="4" fontId="7" fillId="0" borderId="0" xfId="0" applyNumberFormat="1" applyFont="1" applyBorder="1" applyAlignment="1">
      <alignment horizontal="right" vertical="center" wrapText="1"/>
    </xf>
    <xf numFmtId="0" fontId="8" fillId="0" borderId="0" xfId="2" applyFont="1" applyBorder="1" applyAlignment="1">
      <alignment horizontal="right"/>
    </xf>
    <xf numFmtId="0" fontId="7" fillId="0" borderId="0" xfId="0" applyFont="1" applyBorder="1"/>
    <xf numFmtId="0" fontId="7" fillId="0" borderId="0" xfId="2" applyFont="1" applyBorder="1" applyAlignment="1">
      <alignment horizontal="center" vertical="top"/>
    </xf>
    <xf numFmtId="0" fontId="9" fillId="0" borderId="0" xfId="0" applyFont="1" applyBorder="1" applyAlignment="1">
      <alignment horizontal="center"/>
    </xf>
    <xf numFmtId="0" fontId="7" fillId="0" borderId="0" xfId="0" applyFont="1" applyAlignment="1"/>
    <xf numFmtId="0" fontId="7" fillId="0" borderId="0" xfId="2" applyFont="1" applyAlignment="1">
      <alignment horizontal="left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wrapText="1"/>
    </xf>
    <xf numFmtId="49" fontId="7" fillId="0" borderId="0" xfId="0" applyNumberFormat="1" applyFont="1" applyBorder="1" applyAlignment="1">
      <alignment horizontal="left" vertical="top" wrapText="1"/>
    </xf>
    <xf numFmtId="4" fontId="7" fillId="0" borderId="0" xfId="0" applyNumberFormat="1" applyFont="1"/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lef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7" fillId="0" borderId="1" xfId="0" applyNumberFormat="1" applyFont="1" applyBorder="1" applyAlignment="1">
      <alignment horizontal="right" vertical="top" wrapText="1"/>
    </xf>
    <xf numFmtId="0" fontId="7" fillId="0" borderId="0" xfId="2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left" vertical="top" wrapText="1"/>
    </xf>
    <xf numFmtId="49" fontId="8" fillId="0" borderId="5" xfId="0" applyNumberFormat="1" applyFont="1" applyBorder="1" applyAlignment="1">
      <alignment horizontal="left" vertical="top" wrapText="1"/>
    </xf>
    <xf numFmtId="0" fontId="5" fillId="0" borderId="0" xfId="2" applyFont="1" applyAlignment="1">
      <alignment horizontal="left"/>
    </xf>
    <xf numFmtId="0" fontId="6" fillId="0" borderId="0" xfId="2" applyFont="1" applyAlignment="1">
      <alignment horizontal="center"/>
    </xf>
    <xf numFmtId="0" fontId="7" fillId="0" borderId="0" xfId="2" applyFont="1" applyAlignment="1">
      <alignment horizontal="center"/>
    </xf>
    <xf numFmtId="0" fontId="5" fillId="0" borderId="0" xfId="2" applyFont="1" applyAlignment="1">
      <alignment horizontal="left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8" fillId="0" borderId="0" xfId="0" applyFont="1" applyBorder="1" applyAlignment="1">
      <alignment horizontal="right"/>
    </xf>
    <xf numFmtId="0" fontId="7" fillId="0" borderId="0" xfId="2" applyFont="1" applyBorder="1">
      <alignment horizontal="left" vertical="top"/>
    </xf>
    <xf numFmtId="0" fontId="7" fillId="0" borderId="0" xfId="0" applyFont="1" applyBorder="1" applyAlignment="1">
      <alignment horizontal="center"/>
    </xf>
    <xf numFmtId="0" fontId="7" fillId="0" borderId="0" xfId="2" applyFont="1" applyBorder="1" applyAlignment="1">
      <alignment horizontal="center" vertical="top"/>
    </xf>
    <xf numFmtId="0" fontId="9" fillId="0" borderId="0" xfId="0" applyFont="1" applyBorder="1" applyAlignment="1">
      <alignment horizontal="center"/>
    </xf>
    <xf numFmtId="0" fontId="7" fillId="0" borderId="0" xfId="0" applyFont="1" applyBorder="1" applyAlignment="1">
      <alignment horizontal="left"/>
    </xf>
  </cellXfs>
  <cellStyles count="4">
    <cellStyle name="КС-3" xfId="1"/>
    <cellStyle name="Обычный" xfId="0" builtinId="0"/>
    <cellStyle name="Титул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2:T37"/>
  <sheetViews>
    <sheetView showGridLines="0" tabSelected="1" zoomScale="80" zoomScaleNormal="80" workbookViewId="0"/>
  </sheetViews>
  <sheetFormatPr defaultColWidth="9.140625" defaultRowHeight="12" outlineLevelRow="1" x14ac:dyDescent="0.2"/>
  <cols>
    <col min="1" max="1" width="5.85546875" style="8" customWidth="1"/>
    <col min="2" max="2" width="18.28515625" style="8" customWidth="1"/>
    <col min="3" max="3" width="43.7109375" style="8" customWidth="1"/>
    <col min="4" max="20" width="14.7109375" style="8" customWidth="1"/>
    <col min="21" max="16384" width="9.140625" style="8"/>
  </cols>
  <sheetData>
    <row r="2" spans="1:20" ht="15.75" x14ac:dyDescent="0.25">
      <c r="A2" s="45" t="s">
        <v>21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5"/>
      <c r="S2" s="45"/>
      <c r="T2" s="45"/>
    </row>
    <row r="3" spans="1:20" ht="30.75" customHeight="1" x14ac:dyDescent="0.25">
      <c r="A3" s="48" t="s">
        <v>38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</row>
    <row r="4" spans="1:20" ht="18" customHeight="1" x14ac:dyDescent="0.2">
      <c r="A4" s="23"/>
      <c r="B4" s="24"/>
      <c r="C4" s="24"/>
      <c r="D4" s="24"/>
      <c r="E4" s="24"/>
      <c r="F4" s="24"/>
      <c r="G4" s="24"/>
      <c r="H4" s="24"/>
      <c r="I4" s="25"/>
      <c r="J4" s="25"/>
      <c r="K4" s="26"/>
      <c r="L4" s="26"/>
      <c r="M4" s="26"/>
      <c r="N4" s="26"/>
      <c r="O4" s="26"/>
      <c r="P4" s="26"/>
      <c r="Q4" s="26"/>
      <c r="R4" s="26"/>
      <c r="S4" s="26"/>
      <c r="T4" s="26"/>
    </row>
    <row r="5" spans="1:20" ht="18" customHeight="1" x14ac:dyDescent="0.3">
      <c r="A5" s="46" t="s">
        <v>35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</row>
    <row r="6" spans="1:20" ht="18" customHeight="1" x14ac:dyDescent="0.2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</row>
    <row r="7" spans="1:20" ht="18" customHeight="1" outlineLevel="1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</row>
    <row r="8" spans="1:20" ht="18" customHeight="1" x14ac:dyDescent="0.2">
      <c r="A8" s="19" t="s">
        <v>45</v>
      </c>
      <c r="B8" s="19"/>
      <c r="C8" s="27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</row>
    <row r="9" spans="1:20" ht="23.25" customHeight="1" x14ac:dyDescent="0.2">
      <c r="A9" s="49" t="s">
        <v>0</v>
      </c>
      <c r="B9" s="35" t="s">
        <v>1</v>
      </c>
      <c r="C9" s="35" t="s">
        <v>15</v>
      </c>
      <c r="D9" s="41" t="s">
        <v>8</v>
      </c>
      <c r="E9" s="52"/>
      <c r="F9" s="52"/>
      <c r="G9" s="52"/>
      <c r="H9" s="52"/>
      <c r="I9" s="52"/>
      <c r="J9" s="52"/>
      <c r="K9" s="42"/>
      <c r="L9" s="41" t="s">
        <v>9</v>
      </c>
      <c r="M9" s="42"/>
      <c r="N9" s="35" t="s">
        <v>4</v>
      </c>
      <c r="O9" s="35" t="s">
        <v>5</v>
      </c>
      <c r="P9" s="35" t="s">
        <v>6</v>
      </c>
      <c r="Q9" s="35" t="s">
        <v>10</v>
      </c>
      <c r="R9" s="35" t="s">
        <v>37</v>
      </c>
      <c r="S9" s="35" t="s">
        <v>11</v>
      </c>
      <c r="T9" s="35" t="s">
        <v>7</v>
      </c>
    </row>
    <row r="10" spans="1:20" ht="20.25" customHeight="1" x14ac:dyDescent="0.2">
      <c r="A10" s="50"/>
      <c r="B10" s="36"/>
      <c r="C10" s="36"/>
      <c r="D10" s="35" t="s">
        <v>16</v>
      </c>
      <c r="E10" s="38" t="s">
        <v>12</v>
      </c>
      <c r="F10" s="40"/>
      <c r="G10" s="40"/>
      <c r="H10" s="40"/>
      <c r="I10" s="39"/>
      <c r="J10" s="38" t="s">
        <v>13</v>
      </c>
      <c r="K10" s="39"/>
      <c r="L10" s="35" t="s">
        <v>2</v>
      </c>
      <c r="M10" s="35" t="s">
        <v>3</v>
      </c>
      <c r="N10" s="36"/>
      <c r="O10" s="36"/>
      <c r="P10" s="36"/>
      <c r="Q10" s="36"/>
      <c r="R10" s="36"/>
      <c r="S10" s="36"/>
      <c r="T10" s="36"/>
    </row>
    <row r="11" spans="1:20" ht="19.5" customHeight="1" x14ac:dyDescent="0.2">
      <c r="A11" s="51"/>
      <c r="B11" s="37"/>
      <c r="C11" s="37"/>
      <c r="D11" s="37"/>
      <c r="E11" s="9" t="s">
        <v>17</v>
      </c>
      <c r="F11" s="9" t="s">
        <v>18</v>
      </c>
      <c r="G11" s="9" t="s">
        <v>19</v>
      </c>
      <c r="H11" s="9" t="s">
        <v>14</v>
      </c>
      <c r="I11" s="9" t="s">
        <v>20</v>
      </c>
      <c r="J11" s="9" t="s">
        <v>14</v>
      </c>
      <c r="K11" s="9" t="s">
        <v>20</v>
      </c>
      <c r="L11" s="37"/>
      <c r="M11" s="37"/>
      <c r="N11" s="37"/>
      <c r="O11" s="37"/>
      <c r="P11" s="37"/>
      <c r="Q11" s="37"/>
      <c r="R11" s="37"/>
      <c r="S11" s="37"/>
      <c r="T11" s="37"/>
    </row>
    <row r="12" spans="1:20" ht="18" customHeight="1" x14ac:dyDescent="0.2">
      <c r="A12" s="10">
        <v>1</v>
      </c>
      <c r="B12" s="9">
        <v>2</v>
      </c>
      <c r="C12" s="10">
        <v>3</v>
      </c>
      <c r="D12" s="9">
        <v>4</v>
      </c>
      <c r="E12" s="10">
        <v>5</v>
      </c>
      <c r="F12" s="9">
        <v>6</v>
      </c>
      <c r="G12" s="10">
        <v>7</v>
      </c>
      <c r="H12" s="9">
        <v>8</v>
      </c>
      <c r="I12" s="10">
        <v>9</v>
      </c>
      <c r="J12" s="9">
        <v>10</v>
      </c>
      <c r="K12" s="10">
        <v>11</v>
      </c>
      <c r="L12" s="9">
        <v>12</v>
      </c>
      <c r="M12" s="10">
        <v>13</v>
      </c>
      <c r="N12" s="9">
        <v>14</v>
      </c>
      <c r="O12" s="10">
        <v>15</v>
      </c>
      <c r="P12" s="9">
        <v>16</v>
      </c>
      <c r="Q12" s="10">
        <v>17</v>
      </c>
      <c r="R12" s="10">
        <v>19</v>
      </c>
      <c r="S12" s="9">
        <v>20</v>
      </c>
      <c r="T12" s="10">
        <v>21</v>
      </c>
    </row>
    <row r="13" spans="1:20" s="12" customFormat="1" ht="12.75" hidden="1" customHeight="1" x14ac:dyDescent="0.2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pans="1:20" s="12" customFormat="1" ht="21" customHeight="1" x14ac:dyDescent="0.2">
      <c r="A14" s="43" t="s">
        <v>23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44"/>
      <c r="R14" s="44"/>
      <c r="S14" s="44"/>
      <c r="T14" s="44"/>
    </row>
    <row r="15" spans="1:20" s="12" customFormat="1" x14ac:dyDescent="0.2">
      <c r="A15" s="1">
        <v>1</v>
      </c>
      <c r="B15" s="1" t="s">
        <v>44</v>
      </c>
      <c r="C15" s="2" t="s">
        <v>24</v>
      </c>
      <c r="D15" s="3">
        <v>171230</v>
      </c>
      <c r="E15" s="3"/>
      <c r="F15" s="3"/>
      <c r="G15" s="3"/>
      <c r="H15" s="3"/>
      <c r="I15" s="3"/>
      <c r="J15" s="3"/>
      <c r="K15" s="3"/>
      <c r="L15" s="4"/>
      <c r="M15" s="4"/>
      <c r="N15" s="3"/>
      <c r="O15" s="3"/>
      <c r="P15" s="3"/>
      <c r="Q15" s="3">
        <v>171230</v>
      </c>
      <c r="R15" s="3"/>
      <c r="S15" s="3"/>
      <c r="T15" s="3">
        <v>171230</v>
      </c>
    </row>
    <row r="16" spans="1:20" s="12" customFormat="1" ht="24" x14ac:dyDescent="0.2">
      <c r="A16" s="1">
        <v>2</v>
      </c>
      <c r="B16" s="1" t="s">
        <v>25</v>
      </c>
      <c r="C16" s="2" t="s">
        <v>26</v>
      </c>
      <c r="D16" s="3">
        <v>2368877</v>
      </c>
      <c r="E16" s="33">
        <v>950509</v>
      </c>
      <c r="F16" s="3">
        <v>1418368</v>
      </c>
      <c r="G16" s="33">
        <v>622125</v>
      </c>
      <c r="H16" s="3"/>
      <c r="I16" s="3"/>
      <c r="J16" s="3"/>
      <c r="K16" s="3"/>
      <c r="L16" s="3">
        <v>1856.48</v>
      </c>
      <c r="M16" s="3">
        <v>739.85</v>
      </c>
      <c r="N16" s="3">
        <v>1572634</v>
      </c>
      <c r="O16" s="3">
        <v>1416287</v>
      </c>
      <c r="P16" s="3">
        <v>646308</v>
      </c>
      <c r="Q16" s="3">
        <v>4431472</v>
      </c>
      <c r="R16" s="3"/>
      <c r="S16" s="3"/>
      <c r="T16" s="3">
        <v>4431472</v>
      </c>
    </row>
    <row r="17" spans="1:20" s="12" customFormat="1" ht="24" x14ac:dyDescent="0.2">
      <c r="A17" s="1">
        <v>3</v>
      </c>
      <c r="B17" s="1" t="s">
        <v>27</v>
      </c>
      <c r="C17" s="2" t="s">
        <v>39</v>
      </c>
      <c r="D17" s="3">
        <v>1843330</v>
      </c>
      <c r="E17" s="33">
        <v>792696</v>
      </c>
      <c r="F17" s="3">
        <v>777984</v>
      </c>
      <c r="G17" s="33">
        <v>189147</v>
      </c>
      <c r="H17" s="3">
        <v>272650</v>
      </c>
      <c r="I17" s="3"/>
      <c r="J17" s="3"/>
      <c r="K17" s="3"/>
      <c r="L17" s="3">
        <v>1506.21</v>
      </c>
      <c r="M17" s="3">
        <v>258.77999999999997</v>
      </c>
      <c r="N17" s="3">
        <v>981843</v>
      </c>
      <c r="O17" s="3">
        <v>900433</v>
      </c>
      <c r="P17" s="3">
        <v>423578</v>
      </c>
      <c r="Q17" s="3">
        <v>3167341</v>
      </c>
      <c r="R17" s="3"/>
      <c r="S17" s="3"/>
      <c r="T17" s="3">
        <v>3167341</v>
      </c>
    </row>
    <row r="18" spans="1:20" s="12" customFormat="1" ht="24" x14ac:dyDescent="0.2">
      <c r="A18" s="1">
        <v>4</v>
      </c>
      <c r="B18" s="1" t="s">
        <v>28</v>
      </c>
      <c r="C18" s="2" t="s">
        <v>40</v>
      </c>
      <c r="D18" s="3">
        <v>1623212</v>
      </c>
      <c r="E18" s="33">
        <v>442068</v>
      </c>
      <c r="F18" s="3">
        <v>395210</v>
      </c>
      <c r="G18" s="33">
        <v>134876</v>
      </c>
      <c r="H18" s="3">
        <v>785934</v>
      </c>
      <c r="I18" s="3"/>
      <c r="J18" s="3"/>
      <c r="K18" s="3"/>
      <c r="L18" s="3">
        <v>769.47</v>
      </c>
      <c r="M18" s="3">
        <v>172.97</v>
      </c>
      <c r="N18" s="3">
        <v>576944</v>
      </c>
      <c r="O18" s="3">
        <v>612203</v>
      </c>
      <c r="P18" s="3">
        <v>364615</v>
      </c>
      <c r="Q18" s="3">
        <v>2600030</v>
      </c>
      <c r="R18" s="3"/>
      <c r="S18" s="3"/>
      <c r="T18" s="3">
        <v>2600030</v>
      </c>
    </row>
    <row r="19" spans="1:20" s="12" customFormat="1" ht="24" x14ac:dyDescent="0.2">
      <c r="A19" s="1">
        <v>5</v>
      </c>
      <c r="B19" s="1" t="s">
        <v>29</v>
      </c>
      <c r="C19" s="2" t="s">
        <v>41</v>
      </c>
      <c r="D19" s="3">
        <v>1913196</v>
      </c>
      <c r="E19" s="33">
        <v>986577</v>
      </c>
      <c r="F19" s="3">
        <v>792576</v>
      </c>
      <c r="G19" s="33">
        <v>238770</v>
      </c>
      <c r="H19" s="3">
        <v>134043</v>
      </c>
      <c r="I19" s="3"/>
      <c r="J19" s="3"/>
      <c r="K19" s="3"/>
      <c r="L19" s="3">
        <v>1624.16</v>
      </c>
      <c r="M19" s="3">
        <v>469.29</v>
      </c>
      <c r="N19" s="3">
        <v>1225347</v>
      </c>
      <c r="O19" s="3">
        <v>1273885</v>
      </c>
      <c r="P19" s="3">
        <v>735019</v>
      </c>
      <c r="Q19" s="3">
        <v>3922100</v>
      </c>
      <c r="R19" s="3"/>
      <c r="S19" s="3"/>
      <c r="T19" s="3">
        <v>3922100</v>
      </c>
    </row>
    <row r="20" spans="1:20" s="12" customFormat="1" ht="24" x14ac:dyDescent="0.2">
      <c r="A20" s="1">
        <v>6</v>
      </c>
      <c r="B20" s="1" t="s">
        <v>30</v>
      </c>
      <c r="C20" s="2" t="s">
        <v>42</v>
      </c>
      <c r="D20" s="3">
        <v>800372</v>
      </c>
      <c r="E20" s="33">
        <v>350073</v>
      </c>
      <c r="F20" s="3">
        <v>404461</v>
      </c>
      <c r="G20" s="33">
        <v>151055</v>
      </c>
      <c r="H20" s="3">
        <v>45838</v>
      </c>
      <c r="I20" s="3"/>
      <c r="J20" s="3"/>
      <c r="K20" s="3"/>
      <c r="L20" s="3">
        <v>584.22</v>
      </c>
      <c r="M20" s="3">
        <v>194.53</v>
      </c>
      <c r="N20" s="3">
        <v>501128</v>
      </c>
      <c r="O20" s="3">
        <v>521136</v>
      </c>
      <c r="P20" s="3">
        <v>300661</v>
      </c>
      <c r="Q20" s="3">
        <v>1622169</v>
      </c>
      <c r="R20" s="3"/>
      <c r="S20" s="3"/>
      <c r="T20" s="3">
        <v>1622169</v>
      </c>
    </row>
    <row r="21" spans="1:20" s="12" customFormat="1" ht="24" x14ac:dyDescent="0.2">
      <c r="A21" s="1">
        <v>7</v>
      </c>
      <c r="B21" s="1" t="s">
        <v>31</v>
      </c>
      <c r="C21" s="2" t="s">
        <v>43</v>
      </c>
      <c r="D21" s="3">
        <v>143749</v>
      </c>
      <c r="E21" s="33">
        <v>47599</v>
      </c>
      <c r="F21" s="3">
        <v>89241</v>
      </c>
      <c r="G21" s="33">
        <v>21024</v>
      </c>
      <c r="H21" s="3">
        <v>6909</v>
      </c>
      <c r="I21" s="3"/>
      <c r="J21" s="3"/>
      <c r="K21" s="3"/>
      <c r="L21" s="3">
        <v>83.78</v>
      </c>
      <c r="M21" s="3">
        <v>31.72</v>
      </c>
      <c r="N21" s="3">
        <v>68623</v>
      </c>
      <c r="O21" s="3">
        <v>70462</v>
      </c>
      <c r="P21" s="3">
        <v>39820</v>
      </c>
      <c r="Q21" s="3">
        <v>254031</v>
      </c>
      <c r="R21" s="3"/>
      <c r="S21" s="3"/>
      <c r="T21" s="3">
        <v>254031</v>
      </c>
    </row>
    <row r="22" spans="1:20" s="12" customFormat="1" x14ac:dyDescent="0.2">
      <c r="A22" s="5" t="s">
        <v>32</v>
      </c>
      <c r="B22" s="5" t="s">
        <v>22</v>
      </c>
      <c r="C22" s="6" t="s">
        <v>33</v>
      </c>
      <c r="D22" s="31">
        <v>8863966</v>
      </c>
      <c r="E22" s="31">
        <v>3569522</v>
      </c>
      <c r="F22" s="31">
        <v>3877840</v>
      </c>
      <c r="G22" s="31">
        <v>1356997</v>
      </c>
      <c r="H22" s="31">
        <v>1245374</v>
      </c>
      <c r="I22" s="7"/>
      <c r="J22" s="7"/>
      <c r="K22" s="7"/>
      <c r="L22" s="31">
        <v>6424.33</v>
      </c>
      <c r="M22" s="31">
        <v>1867.15</v>
      </c>
      <c r="N22" s="31">
        <v>4926519</v>
      </c>
      <c r="O22" s="31">
        <v>4794406</v>
      </c>
      <c r="P22" s="31">
        <v>2510001</v>
      </c>
      <c r="Q22" s="31">
        <v>16168373</v>
      </c>
      <c r="R22" s="7"/>
      <c r="S22" s="7"/>
      <c r="T22" s="31">
        <v>16168373</v>
      </c>
    </row>
    <row r="23" spans="1:20" s="12" customFormat="1" x14ac:dyDescent="0.2">
      <c r="A23" s="29"/>
      <c r="B23" s="29"/>
      <c r="C23" s="30" t="s">
        <v>36</v>
      </c>
      <c r="D23" s="31"/>
      <c r="E23" s="31"/>
      <c r="F23" s="31"/>
      <c r="G23" s="31"/>
      <c r="H23" s="31"/>
      <c r="I23" s="31"/>
      <c r="J23" s="31">
        <v>27941514</v>
      </c>
      <c r="K23" s="31"/>
      <c r="L23" s="32"/>
      <c r="M23" s="32"/>
      <c r="N23" s="31"/>
      <c r="O23" s="31"/>
      <c r="P23" s="31"/>
      <c r="Q23" s="31"/>
      <c r="R23" s="31">
        <v>617922.68999999994</v>
      </c>
      <c r="S23" s="31">
        <v>5112173</v>
      </c>
      <c r="T23" s="31">
        <f>R23+S23</f>
        <v>5730095.6899999995</v>
      </c>
    </row>
    <row r="24" spans="1:20" s="12" customFormat="1" x14ac:dyDescent="0.2">
      <c r="A24" s="29" t="s">
        <v>32</v>
      </c>
      <c r="B24" s="29" t="s">
        <v>22</v>
      </c>
      <c r="C24" s="30" t="s">
        <v>34</v>
      </c>
      <c r="D24" s="31">
        <f>D22</f>
        <v>8863966</v>
      </c>
      <c r="E24" s="31">
        <f t="shared" ref="E24:H24" si="0">E22</f>
        <v>3569522</v>
      </c>
      <c r="F24" s="31">
        <f t="shared" si="0"/>
        <v>3877840</v>
      </c>
      <c r="G24" s="31">
        <f t="shared" si="0"/>
        <v>1356997</v>
      </c>
      <c r="H24" s="31">
        <f t="shared" si="0"/>
        <v>1245374</v>
      </c>
      <c r="I24" s="31"/>
      <c r="J24" s="31">
        <f>J23</f>
        <v>27941514</v>
      </c>
      <c r="K24" s="31"/>
      <c r="L24" s="31">
        <f>L22</f>
        <v>6424.33</v>
      </c>
      <c r="M24" s="31">
        <f t="shared" ref="M24:Q24" si="1">M22</f>
        <v>1867.15</v>
      </c>
      <c r="N24" s="31">
        <f t="shared" si="1"/>
        <v>4926519</v>
      </c>
      <c r="O24" s="31">
        <f t="shared" si="1"/>
        <v>4794406</v>
      </c>
      <c r="P24" s="31">
        <f t="shared" si="1"/>
        <v>2510001</v>
      </c>
      <c r="Q24" s="31">
        <f t="shared" si="1"/>
        <v>16168373</v>
      </c>
      <c r="R24" s="31">
        <f>R23</f>
        <v>617922.68999999994</v>
      </c>
      <c r="S24" s="31">
        <f>S23</f>
        <v>5112173</v>
      </c>
      <c r="T24" s="31">
        <f>T22+T23</f>
        <v>21898468.689999998</v>
      </c>
    </row>
    <row r="25" spans="1:20" s="12" customFormat="1" x14ac:dyDescent="0.2">
      <c r="A25" s="13"/>
      <c r="B25" s="14"/>
      <c r="C25" s="14"/>
      <c r="D25" s="15"/>
      <c r="E25" s="16"/>
      <c r="F25" s="16"/>
      <c r="G25" s="17"/>
    </row>
    <row r="26" spans="1:20" x14ac:dyDescent="0.2">
      <c r="A26" s="19"/>
      <c r="B26" s="19"/>
      <c r="C26" s="19"/>
      <c r="D26" s="19"/>
      <c r="E26" s="19"/>
      <c r="F26" s="53"/>
      <c r="G26" s="18"/>
      <c r="H26" s="19"/>
      <c r="I26" s="19"/>
      <c r="J26" s="19"/>
      <c r="K26" s="19"/>
      <c r="T26" s="28"/>
    </row>
    <row r="27" spans="1:20" x14ac:dyDescent="0.2">
      <c r="A27" s="19"/>
      <c r="B27" s="54"/>
      <c r="C27" s="19"/>
      <c r="D27" s="55"/>
      <c r="E27" s="55"/>
      <c r="F27" s="19"/>
      <c r="G27" s="56"/>
      <c r="H27" s="56"/>
      <c r="I27" s="20"/>
      <c r="J27" s="20"/>
      <c r="K27" s="19"/>
    </row>
    <row r="28" spans="1:20" x14ac:dyDescent="0.2">
      <c r="A28" s="19"/>
      <c r="B28" s="21"/>
      <c r="C28" s="19"/>
      <c r="D28" s="57"/>
      <c r="E28" s="57"/>
      <c r="F28" s="19"/>
      <c r="G28" s="57"/>
      <c r="H28" s="57"/>
      <c r="I28" s="21"/>
      <c r="J28" s="21"/>
      <c r="K28" s="19"/>
    </row>
    <row r="29" spans="1:20" x14ac:dyDescent="0.2">
      <c r="A29" s="58"/>
      <c r="B29" s="58"/>
      <c r="C29" s="19"/>
      <c r="D29" s="58"/>
      <c r="E29" s="58"/>
      <c r="F29" s="19"/>
      <c r="G29" s="19"/>
      <c r="H29" s="58"/>
      <c r="I29" s="58"/>
      <c r="J29" s="58"/>
      <c r="K29" s="19"/>
    </row>
    <row r="30" spans="1:20" x14ac:dyDescent="0.2">
      <c r="A30" s="19"/>
      <c r="B30" s="58"/>
      <c r="C30" s="19"/>
      <c r="D30" s="58"/>
      <c r="E30" s="58"/>
      <c r="F30" s="19"/>
      <c r="G30" s="19"/>
      <c r="H30" s="58"/>
      <c r="I30" s="58"/>
      <c r="J30" s="58"/>
      <c r="K30" s="19"/>
    </row>
    <row r="31" spans="1:20" x14ac:dyDescent="0.2">
      <c r="A31" s="58"/>
      <c r="B31" s="58"/>
      <c r="C31" s="19"/>
      <c r="D31" s="58"/>
      <c r="E31" s="58"/>
      <c r="F31" s="58"/>
      <c r="G31" s="19"/>
      <c r="H31" s="19"/>
      <c r="I31" s="58"/>
      <c r="J31" s="19"/>
      <c r="K31" s="19"/>
    </row>
    <row r="32" spans="1:20" x14ac:dyDescent="0.2">
      <c r="A32" s="19"/>
      <c r="B32" s="54"/>
      <c r="C32" s="19"/>
      <c r="D32" s="55"/>
      <c r="E32" s="55"/>
      <c r="F32" s="19"/>
      <c r="G32" s="56"/>
      <c r="H32" s="56"/>
      <c r="I32" s="20"/>
      <c r="J32" s="20"/>
      <c r="K32" s="19"/>
    </row>
    <row r="33" spans="1:11" x14ac:dyDescent="0.2">
      <c r="A33" s="19"/>
      <c r="B33" s="21"/>
      <c r="C33" s="19"/>
      <c r="D33" s="57"/>
      <c r="E33" s="57"/>
      <c r="F33" s="19"/>
      <c r="G33" s="57"/>
      <c r="H33" s="57"/>
      <c r="I33" s="57"/>
      <c r="J33" s="21"/>
      <c r="K33" s="19"/>
    </row>
    <row r="34" spans="1:11" x14ac:dyDescent="0.2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</row>
    <row r="35" spans="1:11" x14ac:dyDescent="0.2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</row>
    <row r="37" spans="1:11" x14ac:dyDescent="0.2">
      <c r="A37" s="22"/>
    </row>
  </sheetData>
  <mergeCells count="31">
    <mergeCell ref="G33:I33"/>
    <mergeCell ref="D33:E33"/>
    <mergeCell ref="G32:H32"/>
    <mergeCell ref="D32:E32"/>
    <mergeCell ref="A2:T2"/>
    <mergeCell ref="O9:O11"/>
    <mergeCell ref="P9:P11"/>
    <mergeCell ref="A5:T5"/>
    <mergeCell ref="A6:T6"/>
    <mergeCell ref="A3:T3"/>
    <mergeCell ref="A9:A11"/>
    <mergeCell ref="B9:B11"/>
    <mergeCell ref="D10:D11"/>
    <mergeCell ref="D9:K9"/>
    <mergeCell ref="S9:S11"/>
    <mergeCell ref="T9:T11"/>
    <mergeCell ref="A14:T14"/>
    <mergeCell ref="D27:E27"/>
    <mergeCell ref="G27:H27"/>
    <mergeCell ref="G28:H28"/>
    <mergeCell ref="D28:E28"/>
    <mergeCell ref="A7:T7"/>
    <mergeCell ref="C9:C11"/>
    <mergeCell ref="J10:K10"/>
    <mergeCell ref="E10:I10"/>
    <mergeCell ref="Q9:Q11"/>
    <mergeCell ref="R9:R11"/>
    <mergeCell ref="N9:N11"/>
    <mergeCell ref="L9:M9"/>
    <mergeCell ref="L10:L11"/>
    <mergeCell ref="M10:M11"/>
  </mergeCells>
  <phoneticPr fontId="0" type="noConversion"/>
  <pageMargins left="0.39370078740157483" right="0.23622047244094491" top="0.51181102362204722" bottom="0.51181102362204722" header="0.31496062992125984" footer="0.27559055118110237"/>
  <pageSetup paperSize="9" orientation="landscape" r:id="rId1"/>
  <headerFooter alignWithMargins="0">
    <oddFooter>&amp;RСтраница 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Сводка затрат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Dorogobid Nataliya</dc:creator>
  <cp:lastModifiedBy>Юрышев Александр</cp:lastModifiedBy>
  <cp:lastPrinted>2017-09-09T12:43:10Z</cp:lastPrinted>
  <dcterms:created xsi:type="dcterms:W3CDTF">2002-08-29T05:21:43Z</dcterms:created>
  <dcterms:modified xsi:type="dcterms:W3CDTF">2023-12-15T05:57:57Z</dcterms:modified>
</cp:coreProperties>
</file>