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УИГЭС\2023\АП ПИР Архит.худ.освещение\1.1. Приложения к заявке\1.1.3 Техническое задание\"/>
    </mc:Choice>
  </mc:AlternateContent>
  <xr:revisionPtr revIDLastSave="0" documentId="13_ncr:1_{7FEEC3C8-0B08-4350-9651-E4F4DA9AFAE8}" xr6:coauthVersionLast="47" xr6:coauthVersionMax="47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РНЦ" sheetId="5" state="hidden" r:id="rId1"/>
    <sheet name="смета 1 ПО" sheetId="3" state="hidden" r:id="rId2"/>
    <sheet name="ВОР ПО" sheetId="10" r:id="rId3"/>
    <sheet name="смета 2 ОТР" sheetId="9" state="hidden" r:id="rId4"/>
    <sheet name="ВОР ОТР" sheetId="7" r:id="rId5"/>
    <sheet name=" смета 3 РД" sheetId="1" state="hidden" r:id="rId6"/>
    <sheet name="ВОР РД" sheetId="8" r:id="rId7"/>
    <sheet name="Команд." sheetId="6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</externalReferences>
  <definedNames>
    <definedName name="\AUTOEXEC" localSheetId="2">#REF!</definedName>
    <definedName name="\AUTOEXEC" localSheetId="3">#REF!</definedName>
    <definedName name="\AUTOEXEC">#REF!</definedName>
    <definedName name="\k" localSheetId="2">#REF!</definedName>
    <definedName name="\k" localSheetId="3">#REF!</definedName>
    <definedName name="\k">#REF!</definedName>
    <definedName name="\m" localSheetId="2">#REF!</definedName>
    <definedName name="\m" localSheetId="3">#REF!</definedName>
    <definedName name="\m">#REF!</definedName>
    <definedName name="\m1" localSheetId="2">#REF!</definedName>
    <definedName name="\m1" localSheetId="3">#REF!</definedName>
    <definedName name="\m1">#REF!</definedName>
    <definedName name="\n" localSheetId="2">#REF!</definedName>
    <definedName name="\n" localSheetId="3">#REF!</definedName>
    <definedName name="\n">#REF!</definedName>
    <definedName name="\s" localSheetId="2">#REF!</definedName>
    <definedName name="\s" localSheetId="3">#REF!</definedName>
    <definedName name="\s">#REF!</definedName>
    <definedName name="\z" localSheetId="2">#REF!</definedName>
    <definedName name="\z" localSheetId="3">#REF!</definedName>
    <definedName name="\z">#REF!</definedName>
    <definedName name="___________________a2" localSheetId="2">#REF!</definedName>
    <definedName name="___________________a2" localSheetId="3">#REF!</definedName>
    <definedName name="___________________a2">#REF!</definedName>
    <definedName name="__________________a2" localSheetId="2">#REF!</definedName>
    <definedName name="__________________a2" localSheetId="3">#REF!</definedName>
    <definedName name="__________________a2">#REF!</definedName>
    <definedName name="________________a2" localSheetId="2">#REF!</definedName>
    <definedName name="________________a2" localSheetId="3">#REF!</definedName>
    <definedName name="________________a2">#REF!</definedName>
    <definedName name="_______________a2" localSheetId="2">#REF!</definedName>
    <definedName name="_______________a2" localSheetId="3">#REF!</definedName>
    <definedName name="_______________a2">#REF!</definedName>
    <definedName name="_____________a2" localSheetId="2">#REF!</definedName>
    <definedName name="_____________a2" localSheetId="3">#REF!</definedName>
    <definedName name="_____________a2">#REF!</definedName>
    <definedName name="___________a2" localSheetId="2">#REF!</definedName>
    <definedName name="___________a2" localSheetId="3">#REF!</definedName>
    <definedName name="___________a2">#REF!</definedName>
    <definedName name="__________a2" localSheetId="2">#REF!</definedName>
    <definedName name="__________a2" localSheetId="3">#REF!</definedName>
    <definedName name="__________a2">#REF!</definedName>
    <definedName name="_________a2" localSheetId="2">#REF!</definedName>
    <definedName name="_________a2" localSheetId="3">#REF!</definedName>
    <definedName name="_________a2">#REF!</definedName>
    <definedName name="________a2" localSheetId="2">#REF!</definedName>
    <definedName name="________a2" localSheetId="3">#REF!</definedName>
    <definedName name="________a2">#REF!</definedName>
    <definedName name="________A65560" localSheetId="2">[1]График!#REF!</definedName>
    <definedName name="________A65560" localSheetId="3">[1]График!#REF!</definedName>
    <definedName name="________A65560">[1]График!#REF!</definedName>
    <definedName name="________E65560" localSheetId="2">[1]График!#REF!</definedName>
    <definedName name="________E65560" localSheetId="3">[1]График!#REF!</definedName>
    <definedName name="________E65560">[1]График!#REF!</definedName>
    <definedName name="_______a2" localSheetId="2">#REF!</definedName>
    <definedName name="_______a2" localSheetId="3">#REF!</definedName>
    <definedName name="_______a2">#REF!</definedName>
    <definedName name="_______A65560" localSheetId="2">[1]График!#REF!</definedName>
    <definedName name="_______A65560" localSheetId="3">[1]График!#REF!</definedName>
    <definedName name="_______A65560">[1]График!#REF!</definedName>
    <definedName name="_______E65560" localSheetId="2">[1]График!#REF!</definedName>
    <definedName name="_______E65560" localSheetId="3">[1]График!#REF!</definedName>
    <definedName name="_______E65560">[1]График!#REF!</definedName>
    <definedName name="______a2" localSheetId="2">#REF!</definedName>
    <definedName name="______a2" localSheetId="3">#REF!</definedName>
    <definedName name="______a2">#REF!</definedName>
    <definedName name="_____a2" localSheetId="2">#REF!</definedName>
    <definedName name="_____a2" localSheetId="3">#REF!</definedName>
    <definedName name="_____a2">#REF!</definedName>
    <definedName name="_____A65560" localSheetId="2">[1]График!#REF!</definedName>
    <definedName name="_____A65560" localSheetId="3">[1]График!#REF!</definedName>
    <definedName name="_____A65560">[1]График!#REF!</definedName>
    <definedName name="_____E65560" localSheetId="2">[1]График!#REF!</definedName>
    <definedName name="_____E65560" localSheetId="3">[1]График!#REF!</definedName>
    <definedName name="_____E65560">[1]График!#REF!</definedName>
    <definedName name="____a2" localSheetId="2">#REF!</definedName>
    <definedName name="____a2" localSheetId="3">#REF!</definedName>
    <definedName name="____a2">#REF!</definedName>
    <definedName name="___a2" localSheetId="2">#REF!</definedName>
    <definedName name="___a2" localSheetId="3">#REF!</definedName>
    <definedName name="___a2">#REF!</definedName>
    <definedName name="___A65560" localSheetId="2">[1]График!#REF!</definedName>
    <definedName name="___A65560" localSheetId="3">[1]График!#REF!</definedName>
    <definedName name="___A65560">[1]График!#REF!</definedName>
    <definedName name="___E65560" localSheetId="2">[1]График!#REF!</definedName>
    <definedName name="___E65560" localSheetId="3">[1]График!#REF!</definedName>
    <definedName name="___E65560">[1]График!#REF!</definedName>
    <definedName name="__a2" localSheetId="2">#REF!</definedName>
    <definedName name="__a2" localSheetId="3">#REF!</definedName>
    <definedName name="__a2">#REF!</definedName>
    <definedName name="__xlfn.BAHTTEXT" hidden="1">#NAME?</definedName>
    <definedName name="_2Excel_BuiltIn_Print_Area_2_1" localSheetId="2">#REF!</definedName>
    <definedName name="_2Excel_BuiltIn_Print_Area_2_1" localSheetId="3">#REF!</definedName>
    <definedName name="_2Excel_BuiltIn_Print_Area_2_1">#REF!</definedName>
    <definedName name="_a2" localSheetId="2">#REF!</definedName>
    <definedName name="_a2" localSheetId="3">#REF!</definedName>
    <definedName name="_a2">#REF!</definedName>
    <definedName name="_A65560" localSheetId="2">[1]График!#REF!</definedName>
    <definedName name="_A65560" localSheetId="3">[1]График!#REF!</definedName>
    <definedName name="_A65560">[1]График!#REF!</definedName>
    <definedName name="_AUTOEXEC" localSheetId="2">#REF!</definedName>
    <definedName name="_AUTOEXEC" localSheetId="3">#REF!</definedName>
    <definedName name="_AUTOEXEC">#REF!</definedName>
    <definedName name="_AUTOEXEC___0" localSheetId="2">#REF!</definedName>
    <definedName name="_AUTOEXEC___0" localSheetId="3">#REF!</definedName>
    <definedName name="_AUTOEXEC___0">#REF!</definedName>
    <definedName name="_AUTOEXEC___1" localSheetId="2">#REF!</definedName>
    <definedName name="_AUTOEXEC___1" localSheetId="3">#REF!</definedName>
    <definedName name="_AUTOEXEC___1">#REF!</definedName>
    <definedName name="_AUTOEXEC___8" localSheetId="2">#REF!</definedName>
    <definedName name="_AUTOEXEC___8" localSheetId="3">#REF!</definedName>
    <definedName name="_AUTOEXEC___8">#REF!</definedName>
    <definedName name="_AUTOEXEC___9" localSheetId="2">#REF!</definedName>
    <definedName name="_AUTOEXEC___9" localSheetId="3">#REF!</definedName>
    <definedName name="_AUTOEXEC___9">#REF!</definedName>
    <definedName name="_E65560" localSheetId="2">[1]График!#REF!</definedName>
    <definedName name="_E65560" localSheetId="3">[1]График!#REF!</definedName>
    <definedName name="_E65560">[1]График!#REF!</definedName>
    <definedName name="_k" localSheetId="2">#REF!</definedName>
    <definedName name="_k" localSheetId="3">#REF!</definedName>
    <definedName name="_k">#REF!</definedName>
    <definedName name="_k___0" localSheetId="2">#REF!</definedName>
    <definedName name="_k___0" localSheetId="3">#REF!</definedName>
    <definedName name="_k___0">#REF!</definedName>
    <definedName name="_k___1" localSheetId="2">#REF!</definedName>
    <definedName name="_k___1" localSheetId="3">#REF!</definedName>
    <definedName name="_k___1">#REF!</definedName>
    <definedName name="_k___8" localSheetId="2">#REF!</definedName>
    <definedName name="_k___8" localSheetId="3">#REF!</definedName>
    <definedName name="_k___8">#REF!</definedName>
    <definedName name="_k___9" localSheetId="2">#REF!</definedName>
    <definedName name="_k___9" localSheetId="3">#REF!</definedName>
    <definedName name="_k___9">#REF!</definedName>
    <definedName name="_m" localSheetId="2">#REF!</definedName>
    <definedName name="_m" localSheetId="3">#REF!</definedName>
    <definedName name="_m">#REF!</definedName>
    <definedName name="_m___0" localSheetId="2">#REF!</definedName>
    <definedName name="_m___0" localSheetId="3">#REF!</definedName>
    <definedName name="_m___0">#REF!</definedName>
    <definedName name="_m___1" localSheetId="2">#REF!</definedName>
    <definedName name="_m___1" localSheetId="3">#REF!</definedName>
    <definedName name="_m___1">#REF!</definedName>
    <definedName name="_m___8" localSheetId="2">#REF!</definedName>
    <definedName name="_m___8" localSheetId="3">#REF!</definedName>
    <definedName name="_m___8">#REF!</definedName>
    <definedName name="_m___9" localSheetId="2">#REF!</definedName>
    <definedName name="_m___9" localSheetId="3">#REF!</definedName>
    <definedName name="_m___9">#REF!</definedName>
    <definedName name="_s" localSheetId="2">#REF!</definedName>
    <definedName name="_s" localSheetId="3">#REF!</definedName>
    <definedName name="_s">#REF!</definedName>
    <definedName name="_s___0" localSheetId="2">#REF!</definedName>
    <definedName name="_s___0" localSheetId="3">#REF!</definedName>
    <definedName name="_s___0">#REF!</definedName>
    <definedName name="_s___1" localSheetId="2">#REF!</definedName>
    <definedName name="_s___1" localSheetId="3">#REF!</definedName>
    <definedName name="_s___1">#REF!</definedName>
    <definedName name="_s___8" localSheetId="2">#REF!</definedName>
    <definedName name="_s___8" localSheetId="3">#REF!</definedName>
    <definedName name="_s___8">#REF!</definedName>
    <definedName name="_s___9" localSheetId="2">#REF!</definedName>
    <definedName name="_s___9" localSheetId="3">#REF!</definedName>
    <definedName name="_s___9">#REF!</definedName>
    <definedName name="_z" localSheetId="2">#REF!</definedName>
    <definedName name="_z" localSheetId="3">#REF!</definedName>
    <definedName name="_z">#REF!</definedName>
    <definedName name="_z___0" localSheetId="2">#REF!</definedName>
    <definedName name="_z___0" localSheetId="3">#REF!</definedName>
    <definedName name="_z___0">#REF!</definedName>
    <definedName name="_z___1" localSheetId="2">#REF!</definedName>
    <definedName name="_z___1" localSheetId="3">#REF!</definedName>
    <definedName name="_z___1">#REF!</definedName>
    <definedName name="_z___8" localSheetId="2">#REF!</definedName>
    <definedName name="_z___8" localSheetId="3">#REF!</definedName>
    <definedName name="_z___8">#REF!</definedName>
    <definedName name="_z___9" localSheetId="2">#REF!</definedName>
    <definedName name="_z___9" localSheetId="3">#REF!</definedName>
    <definedName name="_z___9">#REF!</definedName>
    <definedName name="_xlnm._FilterDatabase" localSheetId="2" hidden="1">#REF!</definedName>
    <definedName name="_xlnm._FilterDatabase" localSheetId="3" hidden="1">#REF!</definedName>
    <definedName name="_xlnm._FilterDatabase" hidden="1">#REF!</definedName>
    <definedName name="A" localSheetId="2">#REF!</definedName>
    <definedName name="A" localSheetId="3">#REF!</definedName>
    <definedName name="A">#REF!</definedName>
    <definedName name="a36_" localSheetId="2">#REF!</definedName>
    <definedName name="a36_" localSheetId="3">#REF!</definedName>
    <definedName name="a36_">#REF!</definedName>
    <definedName name="add" localSheetId="2">[2]Опции!#REF!</definedName>
    <definedName name="add" localSheetId="3">[2]Опции!#REF!</definedName>
    <definedName name="add">[2]Опции!#REF!</definedName>
    <definedName name="CnfName" localSheetId="2">[3]Лист1!#REF!</definedName>
    <definedName name="CnfName" localSheetId="3">[3]Лист1!#REF!</definedName>
    <definedName name="CnfName">[3]Лист1!#REF!</definedName>
    <definedName name="CnfName_1" localSheetId="2">[3]Обновление!#REF!</definedName>
    <definedName name="CnfName_1" localSheetId="3">[3]Обновление!#REF!</definedName>
    <definedName name="CnfName_1">[3]Обновление!#REF!</definedName>
    <definedName name="ConfName" localSheetId="2">[3]Лист1!#REF!</definedName>
    <definedName name="ConfName" localSheetId="3">[3]Лист1!#REF!</definedName>
    <definedName name="ConfName">[3]Лист1!#REF!</definedName>
    <definedName name="ConfName_1" localSheetId="2">[3]Обновление!#REF!</definedName>
    <definedName name="ConfName_1" localSheetId="3">[3]Обновление!#REF!</definedName>
    <definedName name="ConfName_1">[3]Обновление!#REF!</definedName>
    <definedName name="DateColJournal" localSheetId="2">#REF!</definedName>
    <definedName name="DateColJournal" localSheetId="3">#REF!</definedName>
    <definedName name="DateColJournal">#REF!</definedName>
    <definedName name="dck" localSheetId="2">[4]топография!#REF!</definedName>
    <definedName name="dck" localSheetId="3">[4]топография!#REF!</definedName>
    <definedName name="dck">[4]топография!#REF!</definedName>
    <definedName name="DM" localSheetId="2">#REF!</definedName>
    <definedName name="DM" localSheetId="3">#REF!</definedName>
    <definedName name="DM">#REF!</definedName>
    <definedName name="EILName" localSheetId="2">[3]Лист1!#REF!</definedName>
    <definedName name="EILName" localSheetId="3">[3]Лист1!#REF!</definedName>
    <definedName name="EILName">[3]Лист1!#REF!</definedName>
    <definedName name="EILName_1" localSheetId="2">[3]Обновление!#REF!</definedName>
    <definedName name="EILName_1" localSheetId="3">[3]Обновление!#REF!</definedName>
    <definedName name="EILName_1">[3]Обновление!#REF!</definedName>
    <definedName name="euro" localSheetId="2">#REF!</definedName>
    <definedName name="euro" localSheetId="3">#REF!</definedName>
    <definedName name="euro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2" localSheetId="2">#REF!</definedName>
    <definedName name="Excel_BuiltIn_Print_Area_2" localSheetId="3">#REF!</definedName>
    <definedName name="Excel_BuiltIn_Print_Area_2">#REF!</definedName>
    <definedName name="Excel_BuiltIn_Print_Area_3" localSheetId="2">#REF!</definedName>
    <definedName name="Excel_BuiltIn_Print_Area_3" localSheetId="3">#REF!</definedName>
    <definedName name="Excel_BuiltIn_Print_Area_3">#REF!</definedName>
    <definedName name="Excel_BuiltIn_Print_Area_6" localSheetId="2">#REF!</definedName>
    <definedName name="Excel_BuiltIn_Print_Area_6" localSheetId="3">#REF!</definedName>
    <definedName name="Excel_BuiltIn_Print_Area_6">#REF!</definedName>
    <definedName name="Excel_BuiltIn_Print_Titles_2" localSheetId="2">#REF!</definedName>
    <definedName name="Excel_BuiltIn_Print_Titles_2" localSheetId="3">#REF!</definedName>
    <definedName name="Excel_BuiltIn_Print_Titles_2">#REF!</definedName>
    <definedName name="hhhhhhhhhhh" localSheetId="2">#REF!</definedName>
    <definedName name="hhhhhhhhhhh" localSheetId="3">#REF!</definedName>
    <definedName name="hhhhhhhhhhh">#REF!</definedName>
    <definedName name="hPriceRange" localSheetId="2">[3]Лист1!#REF!</definedName>
    <definedName name="hPriceRange" localSheetId="3">[3]Лист1!#REF!</definedName>
    <definedName name="hPriceRange">[3]Лист1!#REF!</definedName>
    <definedName name="hPriceRange_1" localSheetId="2">[3]Цена!#REF!</definedName>
    <definedName name="hPriceRange_1" localSheetId="3">[3]Цена!#REF!</definedName>
    <definedName name="hPriceRange_1">[3]Цена!#REF!</definedName>
    <definedName name="idPriceColumn" localSheetId="2">[3]Лист1!#REF!</definedName>
    <definedName name="idPriceColumn" localSheetId="3">[3]Лист1!#REF!</definedName>
    <definedName name="idPriceColumn">[3]Лист1!#REF!</definedName>
    <definedName name="idPriceColumn_1" localSheetId="2">[3]Цена!#REF!</definedName>
    <definedName name="idPriceColumn_1" localSheetId="3">[3]Цена!#REF!</definedName>
    <definedName name="idPriceColumn_1">[3]Цена!#REF!</definedName>
    <definedName name="infl" localSheetId="2">[5]ПДР!#REF!</definedName>
    <definedName name="infl" localSheetId="3">[5]ПДР!#REF!</definedName>
    <definedName name="infl">[5]ПДР!#REF!</definedName>
    <definedName name="Itog" localSheetId="2">#REF!</definedName>
    <definedName name="Itog" localSheetId="3">#REF!</definedName>
    <definedName name="Itog">#REF!</definedName>
    <definedName name="k" localSheetId="2">#REF!</definedName>
    <definedName name="k" localSheetId="3">#REF!</definedName>
    <definedName name="k">#REF!</definedName>
    <definedName name="k_1" localSheetId="2">#REF!</definedName>
    <definedName name="k_1" localSheetId="3">#REF!</definedName>
    <definedName name="k_1">#REF!</definedName>
    <definedName name="kp" localSheetId="2">[5]ПДР!#REF!</definedName>
    <definedName name="kp" localSheetId="3">[5]ПДР!#REF!</definedName>
    <definedName name="kp">[5]ПДР!#REF!</definedName>
    <definedName name="l">[6]ШАСУ3!$C$2</definedName>
    <definedName name="M_KAR_Запрос1" localSheetId="2">#REF!</definedName>
    <definedName name="M_KAR_Запрос1" localSheetId="3">#REF!</definedName>
    <definedName name="M_KAR_Запрос1">#REF!</definedName>
    <definedName name="n" localSheetId="2">[7]Итого!#REF!</definedName>
    <definedName name="n" localSheetId="3">[7]Итого!#REF!</definedName>
    <definedName name="n">[7]Итого!#REF!</definedName>
    <definedName name="Nalog" localSheetId="2">#REF!</definedName>
    <definedName name="Nalog" localSheetId="3">#REF!</definedName>
    <definedName name="Nalog">#REF!</definedName>
    <definedName name="NumColJournal" localSheetId="2">#REF!</definedName>
    <definedName name="NumColJournal" localSheetId="3">#REF!</definedName>
    <definedName name="NumColJournal">#REF!</definedName>
    <definedName name="OELName" localSheetId="2">[3]Лист1!#REF!</definedName>
    <definedName name="OELName" localSheetId="3">[3]Лист1!#REF!</definedName>
    <definedName name="OELName">[3]Лист1!#REF!</definedName>
    <definedName name="OELName_1" localSheetId="2">[3]Обновление!#REF!</definedName>
    <definedName name="OELName_1" localSheetId="3">[3]Обновление!#REF!</definedName>
    <definedName name="OELName_1">[3]Обновление!#REF!</definedName>
    <definedName name="OPLName" localSheetId="2">[3]Лист1!#REF!</definedName>
    <definedName name="OPLName" localSheetId="3">[3]Лист1!#REF!</definedName>
    <definedName name="OPLName">[3]Лист1!#REF!</definedName>
    <definedName name="OPLName_1" localSheetId="2">[3]Обновление!#REF!</definedName>
    <definedName name="OPLName_1" localSheetId="3">[3]Обновление!#REF!</definedName>
    <definedName name="OPLName_1">[3]Обновление!#REF!</definedName>
    <definedName name="p" localSheetId="2">[3]Лист1!#REF!</definedName>
    <definedName name="p" localSheetId="3">[3]Лист1!#REF!</definedName>
    <definedName name="p">[3]Лист1!#REF!</definedName>
    <definedName name="p_1" localSheetId="2">[3]Product!#REF!</definedName>
    <definedName name="p_1" localSheetId="3">[3]Product!#REF!</definedName>
    <definedName name="p_1">[3]Product!#REF!</definedName>
    <definedName name="PriceRange" localSheetId="2">[3]Лист1!#REF!</definedName>
    <definedName name="PriceRange" localSheetId="3">[3]Лист1!#REF!</definedName>
    <definedName name="PriceRange">[3]Лист1!#REF!</definedName>
    <definedName name="PriceRange_1" localSheetId="2">[3]Цена!#REF!</definedName>
    <definedName name="PriceRange_1" localSheetId="3">[3]Цена!#REF!</definedName>
    <definedName name="PriceRange_1">[3]Цена!#REF!</definedName>
    <definedName name="propis" localSheetId="2">#REF!</definedName>
    <definedName name="propis" localSheetId="3">#REF!</definedName>
    <definedName name="propis">#REF!</definedName>
    <definedName name="rr" localSheetId="2">'[8]Пример расчета'!#REF!</definedName>
    <definedName name="rr" localSheetId="3">'[8]Пример расчета'!#REF!</definedName>
    <definedName name="rr">'[8]Пример расчета'!#REF!</definedName>
    <definedName name="SM" localSheetId="2">#REF!</definedName>
    <definedName name="SM" localSheetId="3">#REF!</definedName>
    <definedName name="SM">#REF!</definedName>
    <definedName name="SM_SM" localSheetId="2">#REF!</definedName>
    <definedName name="SM_SM" localSheetId="3">#REF!</definedName>
    <definedName name="SM_SM">#REF!</definedName>
    <definedName name="SM_STO" localSheetId="2">#REF!</definedName>
    <definedName name="SM_STO" localSheetId="3">#REF!</definedName>
    <definedName name="SM_STO">#REF!</definedName>
    <definedName name="SM_STO_1" localSheetId="2">'[9]СМЕТА проект'!#REF!</definedName>
    <definedName name="SM_STO_1" localSheetId="3">'[9]СМЕТА проект'!#REF!</definedName>
    <definedName name="SM_STO_1">'[9]СМЕТА проект'!#REF!</definedName>
    <definedName name="SM_STO1" localSheetId="2">#REF!</definedName>
    <definedName name="SM_STO1" localSheetId="3">#REF!</definedName>
    <definedName name="SM_STO1">#REF!</definedName>
    <definedName name="SM_STO2" localSheetId="2">#REF!</definedName>
    <definedName name="SM_STO2" localSheetId="3">#REF!</definedName>
    <definedName name="SM_STO2">#REF!</definedName>
    <definedName name="SM_STO3" localSheetId="2">#REF!</definedName>
    <definedName name="SM_STO3" localSheetId="3">#REF!</definedName>
    <definedName name="SM_STO3">#REF!</definedName>
    <definedName name="Smmmmmmmmmmmmmmm" localSheetId="2">#REF!</definedName>
    <definedName name="Smmmmmmmmmmmmmmm" localSheetId="3">#REF!</definedName>
    <definedName name="Smmmmmmmmmmmmmmm">#REF!</definedName>
    <definedName name="SUM_" localSheetId="2">#REF!</definedName>
    <definedName name="SUM_" localSheetId="3">#REF!</definedName>
    <definedName name="SUM_">#REF!</definedName>
    <definedName name="SUM_1" localSheetId="2">#REF!</definedName>
    <definedName name="SUM_1" localSheetId="3">#REF!</definedName>
    <definedName name="SUM_1">#REF!</definedName>
    <definedName name="sum_2" localSheetId="2">#REF!</definedName>
    <definedName name="sum_2" localSheetId="3">#REF!</definedName>
    <definedName name="sum_2">#REF!</definedName>
    <definedName name="SUM_3" localSheetId="2">#REF!</definedName>
    <definedName name="SUM_3" localSheetId="3">#REF!</definedName>
    <definedName name="SUM_3">#REF!</definedName>
    <definedName name="SUM_31" localSheetId="2">#REF!</definedName>
    <definedName name="SUM_31" localSheetId="3">#REF!</definedName>
    <definedName name="SUM_31">#REF!</definedName>
    <definedName name="t" localSheetId="2">#REF!</definedName>
    <definedName name="t" localSheetId="3">#REF!</definedName>
    <definedName name="t">#REF!</definedName>
    <definedName name="USA" localSheetId="2">[10]Шкаф!#REF!</definedName>
    <definedName name="USA" localSheetId="3">[10]Шкаф!#REF!</definedName>
    <definedName name="USA">[10]Шкаф!#REF!</definedName>
    <definedName name="USA_1" localSheetId="2">#REF!</definedName>
    <definedName name="USA_1" localSheetId="3">#REF!</definedName>
    <definedName name="USA_1">#REF!</definedName>
    <definedName name="USD" localSheetId="2">'[11]искл. ИД'!#REF!</definedName>
    <definedName name="USD" localSheetId="3">'[11]искл. ИД'!#REF!</definedName>
    <definedName name="USD">'[11]искл. ИД'!#REF!</definedName>
    <definedName name="yyy" localSheetId="2">#REF!</definedName>
    <definedName name="yyy" localSheetId="3">#REF!</definedName>
    <definedName name="yyy">#REF!</definedName>
    <definedName name="ZAK1" localSheetId="2">#REF!</definedName>
    <definedName name="ZAK1" localSheetId="3">#REF!</definedName>
    <definedName name="ZAK1">#REF!</definedName>
    <definedName name="ZAK2" localSheetId="2">#REF!</definedName>
    <definedName name="ZAK2" localSheetId="3">#REF!</definedName>
    <definedName name="ZAK2">#REF!</definedName>
    <definedName name="ZAK22\" localSheetId="2">#REF!</definedName>
    <definedName name="ZAK22\" localSheetId="3">#REF!</definedName>
    <definedName name="ZAK22\">#REF!</definedName>
    <definedName name="а" localSheetId="2">#REF!</definedName>
    <definedName name="а" localSheetId="3">#REF!</definedName>
    <definedName name="а">#REF!</definedName>
    <definedName name="А1" localSheetId="2">#REF!</definedName>
    <definedName name="А1" localSheetId="3">#REF!</definedName>
    <definedName name="А1">#REF!</definedName>
    <definedName name="А2" localSheetId="2">#REF!</definedName>
    <definedName name="А2" localSheetId="3">#REF!</definedName>
    <definedName name="А2">#REF!</definedName>
    <definedName name="а36" localSheetId="2">#REF!</definedName>
    <definedName name="а36" localSheetId="3">#REF!</definedName>
    <definedName name="а36">#REF!</definedName>
    <definedName name="а36___0" localSheetId="2">#REF!</definedName>
    <definedName name="а36___0" localSheetId="3">#REF!</definedName>
    <definedName name="а36___0">#REF!</definedName>
    <definedName name="а36___7" localSheetId="2">#REF!</definedName>
    <definedName name="а36___7" localSheetId="3">#REF!</definedName>
    <definedName name="а36___7">#REF!</definedName>
    <definedName name="ааааааааыфффф" localSheetId="2">#REF!</definedName>
    <definedName name="ааааааааыфффф" localSheetId="3">#REF!</definedName>
    <definedName name="ааааааааыфффф">#REF!</definedName>
    <definedName name="ав" localSheetId="2">#REF!</definedName>
    <definedName name="ав" localSheetId="3">#REF!</definedName>
    <definedName name="ав">#REF!</definedName>
    <definedName name="авжддд" localSheetId="2">#REF!</definedName>
    <definedName name="авжддд" localSheetId="3">#REF!</definedName>
    <definedName name="авжддд">#REF!</definedName>
    <definedName name="авмиви" localSheetId="2">#REF!</definedName>
    <definedName name="авмиви" localSheetId="3">#REF!</definedName>
    <definedName name="авмиви">#REF!</definedName>
    <definedName name="авт" localSheetId="2">#REF!</definedName>
    <definedName name="авт" localSheetId="3">#REF!</definedName>
    <definedName name="авт">#REF!</definedName>
    <definedName name="Автомат" localSheetId="2">[12]Смета!#REF!</definedName>
    <definedName name="Автомат" localSheetId="3">[12]Смета!#REF!</definedName>
    <definedName name="Автомат">[12]Смета!#REF!</definedName>
    <definedName name="альт" localSheetId="2">#REF!</definedName>
    <definedName name="альт" localSheetId="3">#REF!</definedName>
    <definedName name="альт">#REF!</definedName>
    <definedName name="альтернативный" localSheetId="2">#REF!</definedName>
    <definedName name="альтернативный" localSheetId="3">#REF!</definedName>
    <definedName name="альтернативный">#REF!</definedName>
    <definedName name="альтернативный1" localSheetId="2">#REF!</definedName>
    <definedName name="альтернативный1" localSheetId="3">#REF!</definedName>
    <definedName name="альтернативный1">#REF!</definedName>
    <definedName name="апиаоп" localSheetId="2">[13]Смета!#REF!</definedName>
    <definedName name="апиаоп" localSheetId="3">[13]Смета!#REF!</definedName>
    <definedName name="апиаоп">[13]Смета!#REF!</definedName>
    <definedName name="аполпнщ" localSheetId="2">#REF!</definedName>
    <definedName name="аполпнщ" localSheetId="3">#REF!</definedName>
    <definedName name="аполпнщ">#REF!</definedName>
    <definedName name="апр">'[14]Таблица 5'!$A$3:$G$77</definedName>
    <definedName name="аршщ" localSheetId="2">#REF!</definedName>
    <definedName name="аршщ" localSheetId="3">#REF!</definedName>
    <definedName name="аршщ">#REF!</definedName>
    <definedName name="АФС" localSheetId="2">[15]топография!#REF!</definedName>
    <definedName name="АФС" localSheetId="3">[15]топография!#REF!</definedName>
    <definedName name="АФС">[15]топография!#REF!</definedName>
    <definedName name="_xlnm.Database" localSheetId="2">#REF!</definedName>
    <definedName name="_xlnm.Database" localSheetId="3">#REF!</definedName>
    <definedName name="_xlnm.Database">#REF!</definedName>
    <definedName name="быч">'[16]свод 2'!$A$7</definedName>
    <definedName name="ва">#N/A</definedName>
    <definedName name="вап" localSheetId="2">#REF!</definedName>
    <definedName name="вап" localSheetId="3">#REF!</definedName>
    <definedName name="вап">#REF!</definedName>
    <definedName name="ввв" localSheetId="2">#REF!</definedName>
    <definedName name="ввв" localSheetId="3">#REF!</definedName>
    <definedName name="ввв">#REF!</definedName>
    <definedName name="вика" localSheetId="2">#REF!</definedName>
    <definedName name="вика" localSheetId="3">#REF!</definedName>
    <definedName name="вика">#REF!</definedName>
    <definedName name="ВНИИСТ1" localSheetId="2">#REF!</definedName>
    <definedName name="ВНИИСТ1" localSheetId="3">#REF!</definedName>
    <definedName name="ВНИИСТ1">#REF!</definedName>
    <definedName name="вравар" localSheetId="2">#REF!</definedName>
    <definedName name="вравар" localSheetId="3">#REF!</definedName>
    <definedName name="вравар">#REF!</definedName>
    <definedName name="ВТ" localSheetId="2">#REF!</definedName>
    <definedName name="ВТ" localSheetId="3">#REF!</definedName>
    <definedName name="ВТ">#REF!</definedName>
    <definedName name="ВУКЕП" localSheetId="2">#REF!</definedName>
    <definedName name="ВУКЕП" localSheetId="3">#REF!</definedName>
    <definedName name="ВУКЕП">#REF!</definedName>
    <definedName name="Вычислительная_техника" localSheetId="2">[10]Коэфф1.!#REF!</definedName>
    <definedName name="Вычислительная_техника" localSheetId="3">[10]Коэфф1.!#REF!</definedName>
    <definedName name="Вычислительная_техника">[10]Коэфф1.!#REF!</definedName>
    <definedName name="Вычислительная_техника_1" localSheetId="2">#REF!</definedName>
    <definedName name="Вычислительная_техника_1" localSheetId="3">#REF!</definedName>
    <definedName name="Вычислительная_техника_1">#REF!</definedName>
    <definedName name="Г">'[17]свод 2'!$A$7</definedName>
    <definedName name="газ">'[18]свод 3'!$D$13</definedName>
    <definedName name="гелог" localSheetId="2">#REF!</definedName>
    <definedName name="гелог" localSheetId="3">#REF!</definedName>
    <definedName name="гелог">#REF!</definedName>
    <definedName name="гео" localSheetId="2">#REF!</definedName>
    <definedName name="гео" localSheetId="3">#REF!</definedName>
    <definedName name="гео">#REF!</definedName>
    <definedName name="геодезия" localSheetId="2">#REF!</definedName>
    <definedName name="геодезия" localSheetId="3">#REF!</definedName>
    <definedName name="геодезия">#REF!</definedName>
    <definedName name="геол" localSheetId="2">[19]Смета!#REF!</definedName>
    <definedName name="геол" localSheetId="3">[19]Смета!#REF!</definedName>
    <definedName name="геол">[19]Смета!#REF!</definedName>
    <definedName name="геол.1" localSheetId="2">#REF!</definedName>
    <definedName name="геол.1" localSheetId="3">#REF!</definedName>
    <definedName name="геол.1">#REF!</definedName>
    <definedName name="Геол_Лазаревск" localSheetId="2">[4]топография!#REF!</definedName>
    <definedName name="Геол_Лазаревск" localSheetId="3">[4]топография!#REF!</definedName>
    <definedName name="Геол_Лазаревск">[4]топография!#REF!</definedName>
    <definedName name="геол1" localSheetId="2">#REF!</definedName>
    <definedName name="геол1" localSheetId="3">#REF!</definedName>
    <definedName name="геол1">#REF!</definedName>
    <definedName name="геология" localSheetId="2">#REF!</definedName>
    <definedName name="геология" localSheetId="3">#REF!</definedName>
    <definedName name="геология">#REF!</definedName>
    <definedName name="геоф" localSheetId="2">#REF!</definedName>
    <definedName name="геоф" localSheetId="3">#REF!</definedName>
    <definedName name="геоф">#REF!</definedName>
    <definedName name="Геофиз" localSheetId="2">#REF!</definedName>
    <definedName name="Геофиз" localSheetId="3">#REF!</definedName>
    <definedName name="Геофиз">#REF!</definedName>
    <definedName name="геофизика" localSheetId="2">#REF!</definedName>
    <definedName name="геофизика" localSheetId="3">#REF!</definedName>
    <definedName name="геофизика">#REF!</definedName>
    <definedName name="гид" localSheetId="2">[20]Смета!#REF!</definedName>
    <definedName name="гид" localSheetId="3">[20]Смета!#REF!</definedName>
    <definedName name="гид">[20]Смета!#REF!</definedName>
    <definedName name="Гидр" localSheetId="2">[21]топография!#REF!</definedName>
    <definedName name="Гидр" localSheetId="3">[21]топография!#REF!</definedName>
    <definedName name="Гидр">[21]топография!#REF!</definedName>
    <definedName name="Гидро" localSheetId="2">[22]топография!#REF!</definedName>
    <definedName name="Гидро" localSheetId="3">[22]топография!#REF!</definedName>
    <definedName name="Гидро">[22]топография!#REF!</definedName>
    <definedName name="гидро1" localSheetId="2">#REF!</definedName>
    <definedName name="гидро1" localSheetId="3">#REF!</definedName>
    <definedName name="гидро1">#REF!</definedName>
    <definedName name="гидро1___0" localSheetId="2">#REF!</definedName>
    <definedName name="гидро1___0" localSheetId="3">#REF!</definedName>
    <definedName name="гидро1___0">#REF!</definedName>
    <definedName name="гидрол" localSheetId="2">#REF!</definedName>
    <definedName name="гидрол" localSheetId="3">#REF!</definedName>
    <definedName name="гидрол">#REF!</definedName>
    <definedName name="Гидролог" localSheetId="2">#REF!</definedName>
    <definedName name="Гидролог" localSheetId="3">#REF!</definedName>
    <definedName name="Гидролог">#REF!</definedName>
    <definedName name="Гидрология_7.03.08" localSheetId="2">[23]топография!#REF!</definedName>
    <definedName name="Гидрология_7.03.08" localSheetId="3">[23]топография!#REF!</definedName>
    <definedName name="Гидрология_7.03.08">[23]топография!#REF!</definedName>
    <definedName name="ГИП" localSheetId="2">#REF!</definedName>
    <definedName name="ГИП" localSheetId="3">#REF!</definedName>
    <definedName name="ГИП">#REF!</definedName>
    <definedName name="гшшг">NA()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д" localSheetId="2">[24]Смета!#REF!</definedName>
    <definedName name="дд" localSheetId="3">[24]Смета!#REF!</definedName>
    <definedName name="дд">[24]Смета!#REF!</definedName>
    <definedName name="ддд">'[25]СметаСводная Рыб'!$C$13</definedName>
    <definedName name="Дефлятор" localSheetId="2">#REF!</definedName>
    <definedName name="Дефлятор" localSheetId="3">#REF!</definedName>
    <definedName name="Дефлятор">#REF!</definedName>
    <definedName name="Диск" localSheetId="2">#REF!</definedName>
    <definedName name="Диск" localSheetId="3">#REF!</definedName>
    <definedName name="Диск">#REF!</definedName>
    <definedName name="Длинна_границы" localSheetId="2">#REF!</definedName>
    <definedName name="Длинна_границы" localSheetId="3">#REF!</definedName>
    <definedName name="Длинна_границы">#REF!</definedName>
    <definedName name="Длинна_трассы" localSheetId="2">#REF!</definedName>
    <definedName name="Длинна_трассы" localSheetId="3">#REF!</definedName>
    <definedName name="Длинна_трассы">#REF!</definedName>
    <definedName name="Доп._оборудование" localSheetId="2">[10]Коэфф1.!#REF!</definedName>
    <definedName name="Доп._оборудование" localSheetId="3">[10]Коэфф1.!#REF!</definedName>
    <definedName name="Доп._оборудование">[10]Коэфф1.!#REF!</definedName>
    <definedName name="Доп._оборудование_1" localSheetId="2">#REF!</definedName>
    <definedName name="Доп._оборудование_1" localSheetId="3">#REF!</definedName>
    <definedName name="Доп._оборудование_1">#REF!</definedName>
    <definedName name="Доп_оборуд" localSheetId="2">#REF!</definedName>
    <definedName name="Доп_оборуд" localSheetId="3">#REF!</definedName>
    <definedName name="Доп_оборуд">#REF!</definedName>
    <definedName name="Дорога" localSheetId="2">[10]Шкаф!#REF!</definedName>
    <definedName name="Дорога" localSheetId="3">[10]Шкаф!#REF!</definedName>
    <definedName name="Дорога">[10]Шкаф!#REF!</definedName>
    <definedName name="Дорога_1" localSheetId="2">#REF!</definedName>
    <definedName name="Дорога_1" localSheetId="3">#REF!</definedName>
    <definedName name="Дорога_1">#REF!</definedName>
    <definedName name="ДСК" localSheetId="2">[23]топография!#REF!</definedName>
    <definedName name="ДСК" localSheetId="3">[23]топография!#REF!</definedName>
    <definedName name="ДСК">[23]топография!#REF!</definedName>
    <definedName name="ДСК_" localSheetId="2">[26]топография!#REF!</definedName>
    <definedName name="ДСК_" localSheetId="3">[26]топография!#REF!</definedName>
    <definedName name="ДСК_">[26]топография!#REF!</definedName>
    <definedName name="ДСК1" localSheetId="2">[23]топография!#REF!</definedName>
    <definedName name="ДСК1" localSheetId="3">[23]топография!#REF!</definedName>
    <definedName name="ДСК1">[23]топография!#REF!</definedName>
    <definedName name="дтс">'[27]СметаСводная Рыб'!$C$13</definedName>
    <definedName name="ё" localSheetId="2">#REF!</definedName>
    <definedName name="ё" localSheetId="3">#REF!</definedName>
    <definedName name="ё">#REF!</definedName>
    <definedName name="ее">'[25]СметаСводная Рыб'!$C$9</definedName>
    <definedName name="жд" localSheetId="2">#REF!</definedName>
    <definedName name="жд" localSheetId="3">#REF!</definedName>
    <definedName name="жд">#REF!</definedName>
    <definedName name="жжж" localSheetId="2">#REF!</definedName>
    <definedName name="жжж" localSheetId="3">#REF!</definedName>
    <definedName name="жжж">#REF!</definedName>
    <definedName name="жпф" localSheetId="2">#REF!</definedName>
    <definedName name="жпф" localSheetId="3">#REF!</definedName>
    <definedName name="жпф">#REF!</definedName>
    <definedName name="Заказчик" localSheetId="2">#REF!</definedName>
    <definedName name="Заказчик" localSheetId="3">#REF!</definedName>
    <definedName name="Заказчик">#REF!</definedName>
    <definedName name="ЗИП_Всего" localSheetId="2">'[10]Прайс лист'!#REF!</definedName>
    <definedName name="ЗИП_Всего" localSheetId="3">'[10]Прайс лист'!#REF!</definedName>
    <definedName name="ЗИП_Всего">'[10]Прайс лист'!#REF!</definedName>
    <definedName name="ЗИП_Всего_1" localSheetId="2">#REF!</definedName>
    <definedName name="ЗИП_Всего_1" localSheetId="3">#REF!</definedName>
    <definedName name="ЗИП_Всего_1">#REF!</definedName>
    <definedName name="и">'[25]СметаСводная Рыб'!$C$9</definedName>
    <definedName name="изыск" localSheetId="2">#REF!</definedName>
    <definedName name="изыск" localSheetId="3">#REF!</definedName>
    <definedName name="изыск">#REF!</definedName>
    <definedName name="ик" localSheetId="2">#REF!</definedName>
    <definedName name="ик" localSheetId="3">#REF!</definedName>
    <definedName name="ик">#REF!</definedName>
    <definedName name="Инвестор" localSheetId="2">#REF!</definedName>
    <definedName name="Инвестор" localSheetId="3">#REF!</definedName>
    <definedName name="Инвестор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нж" localSheetId="2">#REF!</definedName>
    <definedName name="инж" localSheetId="3">#REF!</definedName>
    <definedName name="инж">#REF!</definedName>
    <definedName name="ИПусто" localSheetId="2">#REF!</definedName>
    <definedName name="ИПусто" localSheetId="3">#REF!</definedName>
    <definedName name="ИПусто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ть" localSheetId="2">#REF!</definedName>
    <definedName name="ить" localSheetId="3">#REF!</definedName>
    <definedName name="ить">#REF!</definedName>
    <definedName name="й" localSheetId="2">#REF!</definedName>
    <definedName name="й" localSheetId="3">#REF!</definedName>
    <definedName name="й">#REF!</definedName>
    <definedName name="йцйц">NA()</definedName>
    <definedName name="йцу" localSheetId="2">#REF!</definedName>
    <definedName name="йцу" localSheetId="3">#REF!</definedName>
    <definedName name="йцу">#REF!</definedName>
    <definedName name="к_ЗПМ" localSheetId="2">#REF!</definedName>
    <definedName name="к_ЗПМ" localSheetId="3">#REF!</definedName>
    <definedName name="к_ЗПМ">#REF!</definedName>
    <definedName name="к_МАТ" localSheetId="2">#REF!</definedName>
    <definedName name="к_МАТ" localSheetId="3">#REF!</definedName>
    <definedName name="к_МАТ">#REF!</definedName>
    <definedName name="к_ОЗП" localSheetId="2">#REF!</definedName>
    <definedName name="к_ОЗП" localSheetId="3">#REF!</definedName>
    <definedName name="к_ОЗП">#REF!</definedName>
    <definedName name="к_ПЗ" localSheetId="2">#REF!</definedName>
    <definedName name="к_ПЗ" localSheetId="3">#REF!</definedName>
    <definedName name="к_ПЗ">#REF!</definedName>
    <definedName name="к_ЭМ" localSheetId="2">#REF!</definedName>
    <definedName name="к_ЭМ" localSheetId="3">#REF!</definedName>
    <definedName name="к_ЭМ">#REF!</definedName>
    <definedName name="Кабели" localSheetId="2">[10]Коэфф1.!#REF!</definedName>
    <definedName name="Кабели" localSheetId="3">[10]Коэфф1.!#REF!</definedName>
    <definedName name="Кабели">[10]Коэфф1.!#REF!</definedName>
    <definedName name="Кабели_1" localSheetId="2">#REF!</definedName>
    <definedName name="Кабели_1" localSheetId="3">#REF!</definedName>
    <definedName name="Кабели_1">#REF!</definedName>
    <definedName name="кака" localSheetId="2">#REF!</definedName>
    <definedName name="кака" localSheetId="3">#REF!</definedName>
    <definedName name="кака">#REF!</definedName>
    <definedName name="калплан" localSheetId="2">#REF!</definedName>
    <definedName name="калплан" localSheetId="3">#REF!</definedName>
    <definedName name="калплан">#REF!</definedName>
    <definedName name="Категория_сложности" localSheetId="2">#REF!</definedName>
    <definedName name="Категория_сложности" localSheetId="3">#REF!</definedName>
    <definedName name="Категория_сложности">#REF!</definedName>
    <definedName name="кгкг" localSheetId="2">#REF!</definedName>
    <definedName name="кгкг" localSheetId="3">#REF!</definedName>
    <definedName name="кгкг">#REF!</definedName>
    <definedName name="кеке" localSheetId="2">#REF!</definedName>
    <definedName name="кеке" localSheetId="3">#REF!</definedName>
    <definedName name="кеке">#REF!</definedName>
    <definedName name="КИП" localSheetId="2">#REF!</definedName>
    <definedName name="КИП" localSheetId="3">#REF!</definedName>
    <definedName name="КИП">#REF!</definedName>
    <definedName name="КИПиавтом" localSheetId="2">#REF!</definedName>
    <definedName name="КИПиавтом" localSheetId="3">#REF!</definedName>
    <definedName name="КИПиавтом">#REF!</definedName>
    <definedName name="кк">'[28]свод 2'!$A$7</definedName>
    <definedName name="ккк" localSheetId="2">#REF!</definedName>
    <definedName name="ккк" localSheetId="3">#REF!</definedName>
    <definedName name="ккк">#REF!</definedName>
    <definedName name="книга" localSheetId="2">#REF!</definedName>
    <definedName name="книга" localSheetId="3">#REF!</definedName>
    <definedName name="книга">#REF!</definedName>
    <definedName name="Количество_землепользователей" localSheetId="2">#REF!</definedName>
    <definedName name="Количество_землепользователей" localSheetId="3">#REF!</definedName>
    <definedName name="Количество_землепользователей">#REF!</definedName>
    <definedName name="Количество_контуров" localSheetId="2">#REF!</definedName>
    <definedName name="Количество_контуров" localSheetId="3">#REF!</definedName>
    <definedName name="Количество_контуров">#REF!</definedName>
    <definedName name="Количество_культур" localSheetId="2">#REF!</definedName>
    <definedName name="Количество_культур" localSheetId="3">#REF!</definedName>
    <definedName name="Количество_культур">#REF!</definedName>
    <definedName name="Количество_планшетов" localSheetId="2">#REF!</definedName>
    <definedName name="Количество_планшетов" localSheetId="3">#REF!</definedName>
    <definedName name="Количество_планшетов">#REF!</definedName>
    <definedName name="Количество_предприятий" localSheetId="2">#REF!</definedName>
    <definedName name="Количество_предприятий" localSheetId="3">#REF!</definedName>
    <definedName name="Количество_предприятий">#REF!</definedName>
    <definedName name="Количество_согласований" localSheetId="2">#REF!</definedName>
    <definedName name="Количество_согласований" localSheetId="3">#REF!</definedName>
    <definedName name="Количество_согласований">#REF!</definedName>
    <definedName name="Колп">'[29]СметаСводная Колпино'!$C$5</definedName>
    <definedName name="ком" localSheetId="2">[30]топография!#REF!</definedName>
    <definedName name="ком" localSheetId="3">[30]топография!#REF!</definedName>
    <definedName name="ком">[30]топография!#REF!</definedName>
    <definedName name="ком___0" localSheetId="2">[31]топография!#REF!</definedName>
    <definedName name="ком___0" localSheetId="3">[31]топография!#REF!</definedName>
    <definedName name="ком___0">[31]топография!#REF!</definedName>
    <definedName name="Командировочные_расходы" localSheetId="2">#REF!</definedName>
    <definedName name="Командировочные_расходы" localSheetId="3">#REF!</definedName>
    <definedName name="Командировочные_расходы">#REF!</definedName>
    <definedName name="Контроллер" localSheetId="2">[10]Коэфф1.!#REF!</definedName>
    <definedName name="Контроллер" localSheetId="3">[10]Коэфф1.!#REF!</definedName>
    <definedName name="Контроллер">[10]Коэфф1.!#REF!</definedName>
    <definedName name="Контроллер_1" localSheetId="2">#REF!</definedName>
    <definedName name="Контроллер_1" localSheetId="3">#REF!</definedName>
    <definedName name="Контроллер_1">#REF!</definedName>
    <definedName name="Коэффициент" localSheetId="2">#REF!</definedName>
    <definedName name="Коэффициент" localSheetId="3">#REF!</definedName>
    <definedName name="Коэффициент">#REF!</definedName>
    <definedName name="Кра">[32]СметаСводная!$E$6</definedName>
    <definedName name="куку" localSheetId="2">#REF!</definedName>
    <definedName name="куку" localSheetId="3">#REF!</definedName>
    <definedName name="куку">#REF!</definedName>
    <definedName name="Курс">[10]Коэфф1.!$E$23</definedName>
    <definedName name="Курс_1" localSheetId="2">#REF!</definedName>
    <definedName name="Курс_1" localSheetId="3">#REF!</definedName>
    <definedName name="Курс_1">#REF!</definedName>
    <definedName name="курс_дол" localSheetId="2">#REF!</definedName>
    <definedName name="курс_дол" localSheetId="3">#REF!</definedName>
    <definedName name="курс_дол">#REF!</definedName>
    <definedName name="Курс_доллара_США" localSheetId="2">#REF!</definedName>
    <definedName name="Курс_доллара_США" localSheetId="3">#REF!</definedName>
    <definedName name="Курс_доллара_США">#REF!</definedName>
    <definedName name="курс1" localSheetId="2">#REF!</definedName>
    <definedName name="курс1" localSheetId="3">#REF!</definedName>
    <definedName name="курс1">#REF!</definedName>
    <definedName name="лаборатория" localSheetId="2">#REF!</definedName>
    <definedName name="лаборатория" localSheetId="3">#REF!</definedName>
    <definedName name="лаборатория">#REF!</definedName>
    <definedName name="ленин" localSheetId="2">#REF!</definedName>
    <definedName name="ленин" localSheetId="3">#REF!</definedName>
    <definedName name="ленин">#REF!</definedName>
    <definedName name="лл" localSheetId="2">#REF!</definedName>
    <definedName name="лл" localSheetId="3">#REF!</definedName>
    <definedName name="лл">#REF!</definedName>
    <definedName name="ллдж" localSheetId="2">#REF!</definedName>
    <definedName name="ллдж" localSheetId="3">#REF!</definedName>
    <definedName name="ллдж">#REF!</definedName>
    <definedName name="м" localSheetId="2">#REF!</definedName>
    <definedName name="м" localSheetId="3">#REF!</definedName>
    <definedName name="м">#REF!</definedName>
    <definedName name="Мак">[33]сводная!$D$7</definedName>
    <definedName name="Метео" localSheetId="2">#REF!</definedName>
    <definedName name="Метео" localSheetId="3">#REF!</definedName>
    <definedName name="Метео">#REF!</definedName>
    <definedName name="МетеорУТ" localSheetId="2">[23]топография!#REF!</definedName>
    <definedName name="МетеорУТ" localSheetId="3">[23]топография!#REF!</definedName>
    <definedName name="МетеорУТ">[23]топография!#REF!</definedName>
    <definedName name="мж1">'[34]СметаСводная 1 оч'!$D$6</definedName>
    <definedName name="мин" localSheetId="2">#REF!</definedName>
    <definedName name="мин" localSheetId="3">#REF!</definedName>
    <definedName name="мин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 localSheetId="3">#REF!</definedName>
    <definedName name="Министерство_транспорта__связи_и_автомобильных_дорог_Самарской_области">#REF!</definedName>
    <definedName name="мит" localSheetId="2">#REF!</definedName>
    <definedName name="мит" localSheetId="3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 localSheetId="2">#REF!</definedName>
    <definedName name="ммммм" localSheetId="3">#REF!</definedName>
    <definedName name="ммммм">#REF!</definedName>
    <definedName name="МММММММММ" localSheetId="2">#REF!</definedName>
    <definedName name="МММММММММ" localSheetId="3">#REF!</definedName>
    <definedName name="МММММММММ">#REF!</definedName>
    <definedName name="Монтаж" localSheetId="2">#REF!</definedName>
    <definedName name="Монтаж" localSheetId="3">#REF!</definedName>
    <definedName name="Монтаж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_геолог" localSheetId="2">#REF!</definedName>
    <definedName name="н_геолог" localSheetId="3">#REF!</definedName>
    <definedName name="н_геолог">#REF!</definedName>
    <definedName name="н_топо" localSheetId="2">#REF!</definedName>
    <definedName name="н_топо" localSheetId="3">#REF!</definedName>
    <definedName name="н_топо">#REF!</definedName>
    <definedName name="Название_проекта" localSheetId="2">#REF!</definedName>
    <definedName name="Название_проекта" localSheetId="3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3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2">#REF!</definedName>
    <definedName name="НДС" localSheetId="3">#REF!</definedName>
    <definedName name="НДС">#REF!</definedName>
    <definedName name="НК">'[38]См 1 наруж.водопровод'!$D$6</definedName>
    <definedName name="Номер_договора" localSheetId="2">#REF!</definedName>
    <definedName name="Номер_договора" localSheetId="3">#REF!</definedName>
    <definedName name="Номер_договора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о" localSheetId="2">#REF!</definedName>
    <definedName name="о" localSheetId="3">#REF!</definedName>
    <definedName name="о">#REF!</definedName>
    <definedName name="_xlnm.Print_Area" localSheetId="5">' смета 3 РД'!$A$1:$I$102</definedName>
    <definedName name="_xlnm.Print_Area" localSheetId="6">'ВОР РД'!$A$1:$E$35</definedName>
    <definedName name="_xlnm.Print_Area" localSheetId="7">Команд.!$A$1:$E$33</definedName>
    <definedName name="_xlnm.Print_Area" localSheetId="0">РНЦ!$A$1:$P$32</definedName>
    <definedName name="_xlnm.Print_Area" localSheetId="3">#REF!</definedName>
    <definedName name="_xlnm.Print_Area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бщая" localSheetId="2">[39]топография!#REF!</definedName>
    <definedName name="общая" localSheetId="3">[39]топография!#REF!</definedName>
    <definedName name="общая">[39]топография!#REF!</definedName>
    <definedName name="объем">#N/A</definedName>
    <definedName name="объем___0">"$#ССЫЛ!.$M$1:$M$32000"</definedName>
    <definedName name="объем___0___0" localSheetId="2">#REF!</definedName>
    <definedName name="объем___0___0" localSheetId="3">#REF!</definedName>
    <definedName name="объем___0___0">#REF!</definedName>
    <definedName name="объем___0___0___0" localSheetId="2">#REF!</definedName>
    <definedName name="объем___0___0___0" localSheetId="3">#REF!</definedName>
    <definedName name="объем___0___0___0">#REF!</definedName>
    <definedName name="объем___0___0___0___0" localSheetId="2">#REF!</definedName>
    <definedName name="объем___0___0___0___0" localSheetId="3">#REF!</definedName>
    <definedName name="объем___0___0___0___0">#REF!</definedName>
    <definedName name="объем___0___0___0___0___0" localSheetId="2">#REF!</definedName>
    <definedName name="объем___0___0___0___0___0" localSheetId="3">#REF!</definedName>
    <definedName name="объем___0___0___0___0___0">#REF!</definedName>
    <definedName name="объем___0___0___0___1" localSheetId="2">#REF!</definedName>
    <definedName name="объем___0___0___0___1" localSheetId="3">#REF!</definedName>
    <definedName name="объем___0___0___0___1">#REF!</definedName>
    <definedName name="объем___0___0___0___3" localSheetId="2">#REF!</definedName>
    <definedName name="объем___0___0___0___3" localSheetId="3">#REF!</definedName>
    <definedName name="объем___0___0___0___3">#REF!</definedName>
    <definedName name="объем___0___0___0___5" localSheetId="2">#REF!</definedName>
    <definedName name="объем___0___0___0___5" localSheetId="3">#REF!</definedName>
    <definedName name="объем___0___0___0___5">#REF!</definedName>
    <definedName name="объем___0___0___0_1" localSheetId="2">#REF!</definedName>
    <definedName name="объем___0___0___0_1" localSheetId="3">#REF!</definedName>
    <definedName name="объем___0___0___0_1">#REF!</definedName>
    <definedName name="объем___0___0___0_5" localSheetId="2">#REF!</definedName>
    <definedName name="объем___0___0___0_5" localSheetId="3">#REF!</definedName>
    <definedName name="объем___0___0___0_5">#REF!</definedName>
    <definedName name="объем___0___0___1" localSheetId="2">#REF!</definedName>
    <definedName name="объем___0___0___1" localSheetId="3">#REF!</definedName>
    <definedName name="объем___0___0___1">#REF!</definedName>
    <definedName name="объем___0___0___2" localSheetId="2">#REF!</definedName>
    <definedName name="объем___0___0___2" localSheetId="3">#REF!</definedName>
    <definedName name="объем___0___0___2">#REF!</definedName>
    <definedName name="объем___0___0___3" localSheetId="2">#REF!</definedName>
    <definedName name="объем___0___0___3" localSheetId="3">#REF!</definedName>
    <definedName name="объем___0___0___3">#REF!</definedName>
    <definedName name="объем___0___0___3___0" localSheetId="2">#REF!</definedName>
    <definedName name="объем___0___0___3___0" localSheetId="3">#REF!</definedName>
    <definedName name="объем___0___0___3___0">#REF!</definedName>
    <definedName name="объем___0___0___4" localSheetId="2">#REF!</definedName>
    <definedName name="объем___0___0___4" localSheetId="3">#REF!</definedName>
    <definedName name="объем___0___0___4">#REF!</definedName>
    <definedName name="объем___0___0___5" localSheetId="2">#REF!</definedName>
    <definedName name="объем___0___0___5" localSheetId="3">#REF!</definedName>
    <definedName name="объем___0___0___5">#REF!</definedName>
    <definedName name="объем___0___0___6" localSheetId="2">#REF!</definedName>
    <definedName name="объем___0___0___6" localSheetId="3">#REF!</definedName>
    <definedName name="объем___0___0___6">#REF!</definedName>
    <definedName name="объем___0___0___7" localSheetId="2">#REF!</definedName>
    <definedName name="объем___0___0___7" localSheetId="3">#REF!</definedName>
    <definedName name="объем___0___0___7">#REF!</definedName>
    <definedName name="объем___0___0___8" localSheetId="2">#REF!</definedName>
    <definedName name="объем___0___0___8" localSheetId="3">#REF!</definedName>
    <definedName name="объем___0___0___8">#REF!</definedName>
    <definedName name="объем___0___0___9" localSheetId="2">#REF!</definedName>
    <definedName name="объем___0___0___9" localSheetId="3">#REF!</definedName>
    <definedName name="объем___0___0___9">#REF!</definedName>
    <definedName name="объем___0___0_1" localSheetId="2">#REF!</definedName>
    <definedName name="объем___0___0_1" localSheetId="3">#REF!</definedName>
    <definedName name="объем___0___0_1">#REF!</definedName>
    <definedName name="объем___0___0_3" localSheetId="2">#REF!</definedName>
    <definedName name="объем___0___0_3" localSheetId="3">#REF!</definedName>
    <definedName name="объем___0___0_3">#REF!</definedName>
    <definedName name="объем___0___0_5" localSheetId="2">#REF!</definedName>
    <definedName name="объем___0___0_5" localSheetId="3">#REF!</definedName>
    <definedName name="объем___0___0_5">#REF!</definedName>
    <definedName name="объем___0___1" localSheetId="2">#REF!</definedName>
    <definedName name="объем___0___1" localSheetId="3">#REF!</definedName>
    <definedName name="объем___0___1">#REF!</definedName>
    <definedName name="объем___0___1___0" localSheetId="2">#REF!</definedName>
    <definedName name="объем___0___1___0" localSheetId="3">#REF!</definedName>
    <definedName name="объем___0___1___0">#REF!</definedName>
    <definedName name="объем___0___10" localSheetId="2">#REF!</definedName>
    <definedName name="объем___0___10" localSheetId="3">#REF!</definedName>
    <definedName name="объем___0___10">#REF!</definedName>
    <definedName name="объем___0___12" localSheetId="2">#REF!</definedName>
    <definedName name="объем___0___12" localSheetId="3">#REF!</definedName>
    <definedName name="объем___0___12">#REF!</definedName>
    <definedName name="объем___0___2" localSheetId="2">#REF!</definedName>
    <definedName name="объем___0___2" localSheetId="3">#REF!</definedName>
    <definedName name="объем___0___2">#REF!</definedName>
    <definedName name="объем___0___2___0" localSheetId="2">#REF!</definedName>
    <definedName name="объем___0___2___0" localSheetId="3">#REF!</definedName>
    <definedName name="объем___0___2___0">#REF!</definedName>
    <definedName name="объем___0___2___0___0" localSheetId="2">#REF!</definedName>
    <definedName name="объем___0___2___0___0" localSheetId="3">#REF!</definedName>
    <definedName name="объем___0___2___0___0">#REF!</definedName>
    <definedName name="объем___0___2___5" localSheetId="2">#REF!</definedName>
    <definedName name="объем___0___2___5" localSheetId="3">#REF!</definedName>
    <definedName name="объем___0___2___5">#REF!</definedName>
    <definedName name="объем___0___2_1" localSheetId="2">#REF!</definedName>
    <definedName name="объем___0___2_1" localSheetId="3">#REF!</definedName>
    <definedName name="объем___0___2_1">#REF!</definedName>
    <definedName name="объем___0___2_3" localSheetId="2">#REF!</definedName>
    <definedName name="объем___0___2_3" localSheetId="3">#REF!</definedName>
    <definedName name="объем___0___2_3">#REF!</definedName>
    <definedName name="объем___0___2_5" localSheetId="2">#REF!</definedName>
    <definedName name="объем___0___2_5" localSheetId="3">#REF!</definedName>
    <definedName name="объем___0___2_5">#REF!</definedName>
    <definedName name="объем___0___3" localSheetId="2">#REF!</definedName>
    <definedName name="объем___0___3" localSheetId="3">#REF!</definedName>
    <definedName name="объем___0___3">#REF!</definedName>
    <definedName name="объем___0___3___0" localSheetId="2">#REF!</definedName>
    <definedName name="объем___0___3___0" localSheetId="3">#REF!</definedName>
    <definedName name="объем___0___3___0">#REF!</definedName>
    <definedName name="объем___0___3___3" localSheetId="2">#REF!</definedName>
    <definedName name="объем___0___3___3" localSheetId="3">#REF!</definedName>
    <definedName name="объем___0___3___3">#REF!</definedName>
    <definedName name="объем___0___3___5" localSheetId="2">#REF!</definedName>
    <definedName name="объем___0___3___5" localSheetId="3">#REF!</definedName>
    <definedName name="объем___0___3___5">#REF!</definedName>
    <definedName name="объем___0___3_1" localSheetId="2">#REF!</definedName>
    <definedName name="объем___0___3_1" localSheetId="3">#REF!</definedName>
    <definedName name="объем___0___3_1">#REF!</definedName>
    <definedName name="объем___0___3_5" localSheetId="2">#REF!</definedName>
    <definedName name="объем___0___3_5" localSheetId="3">#REF!</definedName>
    <definedName name="объем___0___3_5">#REF!</definedName>
    <definedName name="объем___0___4" localSheetId="2">#REF!</definedName>
    <definedName name="объем___0___4" localSheetId="3">#REF!</definedName>
    <definedName name="объем___0___4">#REF!</definedName>
    <definedName name="объем___0___4___0" localSheetId="2">#REF!</definedName>
    <definedName name="объем___0___4___0" localSheetId="3">#REF!</definedName>
    <definedName name="объем___0___4___0">#REF!</definedName>
    <definedName name="объем___0___4___5" localSheetId="2">#REF!</definedName>
    <definedName name="объем___0___4___5" localSheetId="3">#REF!</definedName>
    <definedName name="объем___0___4___5">#REF!</definedName>
    <definedName name="объем___0___4_1" localSheetId="2">#REF!</definedName>
    <definedName name="объем___0___4_1" localSheetId="3">#REF!</definedName>
    <definedName name="объем___0___4_1">#REF!</definedName>
    <definedName name="объем___0___4_3" localSheetId="2">#REF!</definedName>
    <definedName name="объем___0___4_3" localSheetId="3">#REF!</definedName>
    <definedName name="объем___0___4_3">#REF!</definedName>
    <definedName name="объем___0___4_5" localSheetId="2">#REF!</definedName>
    <definedName name="объем___0___4_5" localSheetId="3">#REF!</definedName>
    <definedName name="объем___0___4_5">#REF!</definedName>
    <definedName name="объем___0___5" localSheetId="2">#REF!</definedName>
    <definedName name="объем___0___5" localSheetId="3">#REF!</definedName>
    <definedName name="объем___0___5">#REF!</definedName>
    <definedName name="объем___0___5___0" localSheetId="2">#REF!</definedName>
    <definedName name="объем___0___5___0" localSheetId="3">#REF!</definedName>
    <definedName name="объем___0___5___0">#REF!</definedName>
    <definedName name="объем___0___6" localSheetId="2">#REF!</definedName>
    <definedName name="объем___0___6" localSheetId="3">#REF!</definedName>
    <definedName name="объем___0___6">#REF!</definedName>
    <definedName name="объем___0___6___0" localSheetId="2">#REF!</definedName>
    <definedName name="объем___0___6___0" localSheetId="3">#REF!</definedName>
    <definedName name="объем___0___6___0">#REF!</definedName>
    <definedName name="объем___0___7" localSheetId="2">#REF!</definedName>
    <definedName name="объем___0___7" localSheetId="3">#REF!</definedName>
    <definedName name="объем___0___7">#REF!</definedName>
    <definedName name="объем___0___8" localSheetId="2">#REF!</definedName>
    <definedName name="объем___0___8" localSheetId="3">#REF!</definedName>
    <definedName name="объем___0___8">#REF!</definedName>
    <definedName name="объем___0___8___0" localSheetId="2">#REF!</definedName>
    <definedName name="объем___0___8___0" localSheetId="3">#REF!</definedName>
    <definedName name="объем___0___8___0">#REF!</definedName>
    <definedName name="объем___0___9">"$#ССЫЛ!.$M$1:$M$32000"</definedName>
    <definedName name="объем___0_1" localSheetId="2">#REF!</definedName>
    <definedName name="объем___0_1" localSheetId="3">#REF!</definedName>
    <definedName name="объем___0_1">#REF!</definedName>
    <definedName name="объем___0_3" localSheetId="2">#REF!</definedName>
    <definedName name="объем___0_3" localSheetId="3">#REF!</definedName>
    <definedName name="объем___0_3">#REF!</definedName>
    <definedName name="объем___0_5" localSheetId="2">#REF!</definedName>
    <definedName name="объем___0_5" localSheetId="3">#REF!</definedName>
    <definedName name="объем___0_5">#REF!</definedName>
    <definedName name="объем___1" localSheetId="2">#REF!</definedName>
    <definedName name="объем___1" localSheetId="3">#REF!</definedName>
    <definedName name="объем___1">#REF!</definedName>
    <definedName name="объем___1___0" localSheetId="2">#REF!</definedName>
    <definedName name="объем___1___0" localSheetId="3">#REF!</definedName>
    <definedName name="объем___1___0">#REF!</definedName>
    <definedName name="объем___1___0___0" localSheetId="2">#REF!</definedName>
    <definedName name="объем___1___0___0" localSheetId="3">#REF!</definedName>
    <definedName name="объем___1___0___0">#REF!</definedName>
    <definedName name="объем___1___1" localSheetId="2">#REF!</definedName>
    <definedName name="объем___1___1" localSheetId="3">#REF!</definedName>
    <definedName name="объем___1___1">#REF!</definedName>
    <definedName name="объем___1___5" localSheetId="2">#REF!</definedName>
    <definedName name="объем___1___5" localSheetId="3">#REF!</definedName>
    <definedName name="объем___1___5">#REF!</definedName>
    <definedName name="объем___1_1" localSheetId="2">#REF!</definedName>
    <definedName name="объем___1_1" localSheetId="3">#REF!</definedName>
    <definedName name="объем___1_1">#REF!</definedName>
    <definedName name="объем___1_3" localSheetId="2">#REF!</definedName>
    <definedName name="объем___1_3" localSheetId="3">#REF!</definedName>
    <definedName name="объем___1_3">#REF!</definedName>
    <definedName name="объем___1_5" localSheetId="2">#REF!</definedName>
    <definedName name="объем___1_5" localSheetId="3">#REF!</definedName>
    <definedName name="объем___1_5">#REF!</definedName>
    <definedName name="объем___10">"$#ССЫЛ!.$M$1:$M$32000"</definedName>
    <definedName name="объем___10___0">NA()</definedName>
    <definedName name="объем___10___0___0" localSheetId="2">#REF!</definedName>
    <definedName name="объем___10___0___0" localSheetId="3">#REF!</definedName>
    <definedName name="объем___10___0___0">#REF!</definedName>
    <definedName name="объем___10___0___0___0" localSheetId="2">#REF!</definedName>
    <definedName name="объем___10___0___0___0" localSheetId="3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2">#REF!</definedName>
    <definedName name="объем___10___1" localSheetId="3">#REF!</definedName>
    <definedName name="объем___10___1">#REF!</definedName>
    <definedName name="объем___10___10" localSheetId="2">#REF!</definedName>
    <definedName name="объем___10___10" localSheetId="3">#REF!</definedName>
    <definedName name="объем___10___10">#REF!</definedName>
    <definedName name="объем___10___12" localSheetId="2">#REF!</definedName>
    <definedName name="объем___10___12" localSheetId="3">#REF!</definedName>
    <definedName name="объем___10___12">#REF!</definedName>
    <definedName name="объем___10___2">NA()</definedName>
    <definedName name="объем___10___4">NA()</definedName>
    <definedName name="объем___10___5" localSheetId="2">#REF!</definedName>
    <definedName name="объем___10___5" localSheetId="3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2">#REF!</definedName>
    <definedName name="объем___10_3" localSheetId="3">#REF!</definedName>
    <definedName name="объем___10_3">#REF!</definedName>
    <definedName name="объем___10_5" localSheetId="2">#REF!</definedName>
    <definedName name="объем___10_5" localSheetId="3">#REF!</definedName>
    <definedName name="объем___10_5">#REF!</definedName>
    <definedName name="объем___11" localSheetId="2">#REF!</definedName>
    <definedName name="объем___11" localSheetId="3">#REF!</definedName>
    <definedName name="объем___11">#REF!</definedName>
    <definedName name="объем___11___0">NA()</definedName>
    <definedName name="объем___11___10" localSheetId="2">#REF!</definedName>
    <definedName name="объем___11___10" localSheetId="3">#REF!</definedName>
    <definedName name="объем___11___10">#REF!</definedName>
    <definedName name="объем___11___2" localSheetId="2">#REF!</definedName>
    <definedName name="объем___11___2" localSheetId="3">#REF!</definedName>
    <definedName name="объем___11___2">#REF!</definedName>
    <definedName name="объем___11___4" localSheetId="2">#REF!</definedName>
    <definedName name="объем___11___4" localSheetId="3">#REF!</definedName>
    <definedName name="объем___11___4">#REF!</definedName>
    <definedName name="объем___11___6" localSheetId="2">#REF!</definedName>
    <definedName name="объем___11___6" localSheetId="3">#REF!</definedName>
    <definedName name="объем___11___6">#REF!</definedName>
    <definedName name="объем___11___8" localSheetId="2">#REF!</definedName>
    <definedName name="объем___11___8" localSheetId="3">#REF!</definedName>
    <definedName name="объем___11___8">#REF!</definedName>
    <definedName name="объем___12">NA()</definedName>
    <definedName name="объем___2">"$#ССЫЛ!.$M$1:$M$32000"</definedName>
    <definedName name="объем___2___0" localSheetId="2">#REF!</definedName>
    <definedName name="объем___2___0" localSheetId="3">#REF!</definedName>
    <definedName name="объем___2___0">#REF!</definedName>
    <definedName name="объем___2___0___0" localSheetId="2">#REF!</definedName>
    <definedName name="объем___2___0___0" localSheetId="3">#REF!</definedName>
    <definedName name="объем___2___0___0">#REF!</definedName>
    <definedName name="объем___2___0___0___0" localSheetId="2">#REF!</definedName>
    <definedName name="объем___2___0___0___0" localSheetId="3">#REF!</definedName>
    <definedName name="объем___2___0___0___0">#REF!</definedName>
    <definedName name="объем___2___0___0___0___0" localSheetId="2">#REF!</definedName>
    <definedName name="объем___2___0___0___0___0" localSheetId="3">#REF!</definedName>
    <definedName name="объем___2___0___0___0___0">#REF!</definedName>
    <definedName name="объем___2___0___0___1" localSheetId="2">#REF!</definedName>
    <definedName name="объем___2___0___0___1" localSheetId="3">#REF!</definedName>
    <definedName name="объем___2___0___0___1">#REF!</definedName>
    <definedName name="объем___2___0___0___3" localSheetId="2">#REF!</definedName>
    <definedName name="объем___2___0___0___3" localSheetId="3">#REF!</definedName>
    <definedName name="объем___2___0___0___3">#REF!</definedName>
    <definedName name="объем___2___0___0___5" localSheetId="2">#REF!</definedName>
    <definedName name="объем___2___0___0___5" localSheetId="3">#REF!</definedName>
    <definedName name="объем___2___0___0___5">#REF!</definedName>
    <definedName name="объем___2___0___0_1" localSheetId="2">#REF!</definedName>
    <definedName name="объем___2___0___0_1" localSheetId="3">#REF!</definedName>
    <definedName name="объем___2___0___0_1">#REF!</definedName>
    <definedName name="объем___2___0___0_5" localSheetId="2">#REF!</definedName>
    <definedName name="объем___2___0___0_5" localSheetId="3">#REF!</definedName>
    <definedName name="объем___2___0___0_5">#REF!</definedName>
    <definedName name="объем___2___0___1" localSheetId="2">#REF!</definedName>
    <definedName name="объем___2___0___1" localSheetId="3">#REF!</definedName>
    <definedName name="объем___2___0___1">#REF!</definedName>
    <definedName name="объем___2___0___3" localSheetId="2">#REF!</definedName>
    <definedName name="объем___2___0___3" localSheetId="3">#REF!</definedName>
    <definedName name="объем___2___0___3">#REF!</definedName>
    <definedName name="объем___2___0___5" localSheetId="2">#REF!</definedName>
    <definedName name="объем___2___0___5" localSheetId="3">#REF!</definedName>
    <definedName name="объем___2___0___5">#REF!</definedName>
    <definedName name="объем___2___0___6" localSheetId="2">#REF!</definedName>
    <definedName name="объем___2___0___6" localSheetId="3">#REF!</definedName>
    <definedName name="объем___2___0___6">#REF!</definedName>
    <definedName name="объем___2___0___7" localSheetId="2">#REF!</definedName>
    <definedName name="объем___2___0___7" localSheetId="3">#REF!</definedName>
    <definedName name="объем___2___0___7">#REF!</definedName>
    <definedName name="объем___2___0___8" localSheetId="2">#REF!</definedName>
    <definedName name="объем___2___0___8" localSheetId="3">#REF!</definedName>
    <definedName name="объем___2___0___8">#REF!</definedName>
    <definedName name="объем___2___0___9" localSheetId="2">#REF!</definedName>
    <definedName name="объем___2___0___9" localSheetId="3">#REF!</definedName>
    <definedName name="объем___2___0___9">#REF!</definedName>
    <definedName name="объем___2___0_1" localSheetId="2">#REF!</definedName>
    <definedName name="объем___2___0_1" localSheetId="3">#REF!</definedName>
    <definedName name="объем___2___0_1">#REF!</definedName>
    <definedName name="объем___2___0_3" localSheetId="2">#REF!</definedName>
    <definedName name="объем___2___0_3" localSheetId="3">#REF!</definedName>
    <definedName name="объем___2___0_3">#REF!</definedName>
    <definedName name="объем___2___0_5" localSheetId="2">#REF!</definedName>
    <definedName name="объем___2___0_5" localSheetId="3">#REF!</definedName>
    <definedName name="объем___2___0_5">#REF!</definedName>
    <definedName name="объем___2___1" localSheetId="2">#REF!</definedName>
    <definedName name="объем___2___1" localSheetId="3">#REF!</definedName>
    <definedName name="объем___2___1">#REF!</definedName>
    <definedName name="объем___2___1___0" localSheetId="2">#REF!</definedName>
    <definedName name="объем___2___1___0" localSheetId="3">#REF!</definedName>
    <definedName name="объем___2___1___0">#REF!</definedName>
    <definedName name="объем___2___10" localSheetId="2">#REF!</definedName>
    <definedName name="объем___2___10" localSheetId="3">#REF!</definedName>
    <definedName name="объем___2___10">#REF!</definedName>
    <definedName name="объем___2___12" localSheetId="2">#REF!</definedName>
    <definedName name="объем___2___12" localSheetId="3">#REF!</definedName>
    <definedName name="объем___2___12">#REF!</definedName>
    <definedName name="объем___2___2" localSheetId="2">#REF!</definedName>
    <definedName name="объем___2___2" localSheetId="3">#REF!</definedName>
    <definedName name="объем___2___2">#REF!</definedName>
    <definedName name="объем___2___3" localSheetId="2">#REF!</definedName>
    <definedName name="объем___2___3" localSheetId="3">#REF!</definedName>
    <definedName name="объем___2___3">#REF!</definedName>
    <definedName name="объем___2___4" localSheetId="2">#REF!</definedName>
    <definedName name="объем___2___4" localSheetId="3">#REF!</definedName>
    <definedName name="объем___2___4">#REF!</definedName>
    <definedName name="объем___2___4___0" localSheetId="2">#REF!</definedName>
    <definedName name="объем___2___4___0" localSheetId="3">#REF!</definedName>
    <definedName name="объем___2___4___0">#REF!</definedName>
    <definedName name="объем___2___4___5" localSheetId="2">#REF!</definedName>
    <definedName name="объем___2___4___5" localSheetId="3">#REF!</definedName>
    <definedName name="объем___2___4___5">#REF!</definedName>
    <definedName name="объем___2___4_1" localSheetId="2">#REF!</definedName>
    <definedName name="объем___2___4_1" localSheetId="3">#REF!</definedName>
    <definedName name="объем___2___4_1">#REF!</definedName>
    <definedName name="объем___2___4_3" localSheetId="2">#REF!</definedName>
    <definedName name="объем___2___4_3" localSheetId="3">#REF!</definedName>
    <definedName name="объем___2___4_3">#REF!</definedName>
    <definedName name="объем___2___4_5" localSheetId="2">#REF!</definedName>
    <definedName name="объем___2___4_5" localSheetId="3">#REF!</definedName>
    <definedName name="объем___2___4_5">#REF!</definedName>
    <definedName name="объем___2___5" localSheetId="2">#REF!</definedName>
    <definedName name="объем___2___5" localSheetId="3">#REF!</definedName>
    <definedName name="объем___2___5">#REF!</definedName>
    <definedName name="объем___2___6" localSheetId="2">#REF!</definedName>
    <definedName name="объем___2___6" localSheetId="3">#REF!</definedName>
    <definedName name="объем___2___6">#REF!</definedName>
    <definedName name="объем___2___6___0" localSheetId="2">#REF!</definedName>
    <definedName name="объем___2___6___0" localSheetId="3">#REF!</definedName>
    <definedName name="объем___2___6___0">#REF!</definedName>
    <definedName name="объем___2___7" localSheetId="2">#REF!</definedName>
    <definedName name="объем___2___7" localSheetId="3">#REF!</definedName>
    <definedName name="объем___2___7">#REF!</definedName>
    <definedName name="объем___2___8" localSheetId="2">#REF!</definedName>
    <definedName name="объем___2___8" localSheetId="3">#REF!</definedName>
    <definedName name="объем___2___8">#REF!</definedName>
    <definedName name="объем___2___8___0" localSheetId="2">#REF!</definedName>
    <definedName name="объем___2___8___0" localSheetId="3">#REF!</definedName>
    <definedName name="объем___2___8___0">#REF!</definedName>
    <definedName name="объем___2___9">"$#ССЫЛ!.$M$1:$M$32000"</definedName>
    <definedName name="объем___2_1" localSheetId="2">#REF!</definedName>
    <definedName name="объем___2_1" localSheetId="3">#REF!</definedName>
    <definedName name="объем___2_1">#REF!</definedName>
    <definedName name="объем___2_3" localSheetId="2">#REF!</definedName>
    <definedName name="объем___2_3" localSheetId="3">#REF!</definedName>
    <definedName name="объем___2_3">#REF!</definedName>
    <definedName name="объем___2_5" localSheetId="2">#REF!</definedName>
    <definedName name="объем___2_5" localSheetId="3">#REF!</definedName>
    <definedName name="объем___2_5">#REF!</definedName>
    <definedName name="объем___3" localSheetId="2">#REF!</definedName>
    <definedName name="объем___3" localSheetId="3">#REF!</definedName>
    <definedName name="объем___3">#REF!</definedName>
    <definedName name="объем___3___0" localSheetId="2">#REF!</definedName>
    <definedName name="объем___3___0" localSheetId="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2">#REF!</definedName>
    <definedName name="объем___3___0___5" localSheetId="3">#REF!</definedName>
    <definedName name="объем___3___0___5">#REF!</definedName>
    <definedName name="объем___3___0_1">NA()</definedName>
    <definedName name="объем___3___0_3" localSheetId="2">#REF!</definedName>
    <definedName name="объем___3___0_3" localSheetId="3">#REF!</definedName>
    <definedName name="объем___3___0_3">#REF!</definedName>
    <definedName name="объем___3___0_5" localSheetId="2">#REF!</definedName>
    <definedName name="объем___3___0_5" localSheetId="3">#REF!</definedName>
    <definedName name="объем___3___0_5">#REF!</definedName>
    <definedName name="объем___3___1" localSheetId="2">#REF!</definedName>
    <definedName name="объем___3___1" localSheetId="3">#REF!</definedName>
    <definedName name="объем___3___1">#REF!</definedName>
    <definedName name="объем___3___10" localSheetId="2">#REF!</definedName>
    <definedName name="объем___3___10" localSheetId="3">#REF!</definedName>
    <definedName name="объем___3___10">#REF!</definedName>
    <definedName name="объем___3___2" localSheetId="2">#REF!</definedName>
    <definedName name="объем___3___2" localSheetId="3">#REF!</definedName>
    <definedName name="объем___3___2">#REF!</definedName>
    <definedName name="объем___3___3" localSheetId="2">#REF!</definedName>
    <definedName name="объем___3___3" localSheetId="3">#REF!</definedName>
    <definedName name="объем___3___3">#REF!</definedName>
    <definedName name="объем___3___4" localSheetId="2">#REF!</definedName>
    <definedName name="объем___3___4" localSheetId="3">#REF!</definedName>
    <definedName name="объем___3___4">#REF!</definedName>
    <definedName name="объем___3___4___0" localSheetId="2">#REF!</definedName>
    <definedName name="объем___3___4___0" localSheetId="3">#REF!</definedName>
    <definedName name="объем___3___4___0">#REF!</definedName>
    <definedName name="объем___3___5" localSheetId="2">#REF!</definedName>
    <definedName name="объем___3___5" localSheetId="3">#REF!</definedName>
    <definedName name="объем___3___5">#REF!</definedName>
    <definedName name="объем___3___6" localSheetId="2">#REF!</definedName>
    <definedName name="объем___3___6" localSheetId="3">#REF!</definedName>
    <definedName name="объем___3___6">#REF!</definedName>
    <definedName name="объем___3___8" localSheetId="2">#REF!</definedName>
    <definedName name="объем___3___8" localSheetId="3">#REF!</definedName>
    <definedName name="объем___3___8">#REF!</definedName>
    <definedName name="объем___3___8___0" localSheetId="2">#REF!</definedName>
    <definedName name="объем___3___8___0" localSheetId="3">#REF!</definedName>
    <definedName name="объем___3___8___0">#REF!</definedName>
    <definedName name="объем___3___9" localSheetId="2">#REF!</definedName>
    <definedName name="объем___3___9" localSheetId="3">#REF!</definedName>
    <definedName name="объем___3___9">#REF!</definedName>
    <definedName name="объем___3_1" localSheetId="2">#REF!</definedName>
    <definedName name="объем___3_1" localSheetId="3">#REF!</definedName>
    <definedName name="объем___3_1">#REF!</definedName>
    <definedName name="объем___3_3">NA()</definedName>
    <definedName name="объем___3_5" localSheetId="2">#REF!</definedName>
    <definedName name="объем___3_5" localSheetId="3">#REF!</definedName>
    <definedName name="объем___3_5">#REF!</definedName>
    <definedName name="объем___4">"$#ССЫЛ!.$M$1:$M$32000"</definedName>
    <definedName name="объем___4___0">NA()</definedName>
    <definedName name="объем___4___0___0" localSheetId="2">#REF!</definedName>
    <definedName name="объем___4___0___0" localSheetId="3">#REF!</definedName>
    <definedName name="объем___4___0___0">#REF!</definedName>
    <definedName name="объем___4___0___0___0" localSheetId="2">#REF!</definedName>
    <definedName name="объем___4___0___0___0" localSheetId="3">#REF!</definedName>
    <definedName name="объем___4___0___0___0">#REF!</definedName>
    <definedName name="объем___4___0___0___0___0" localSheetId="2">#REF!</definedName>
    <definedName name="объем___4___0___0___0___0" localSheetId="3">#REF!</definedName>
    <definedName name="объем___4___0___0___0___0">#REF!</definedName>
    <definedName name="объем___4___0___0___1" localSheetId="2">#REF!</definedName>
    <definedName name="объем___4___0___0___1" localSheetId="3">#REF!</definedName>
    <definedName name="объем___4___0___0___1">#REF!</definedName>
    <definedName name="объем___4___0___0___3" localSheetId="2">#REF!</definedName>
    <definedName name="объем___4___0___0___3" localSheetId="3">#REF!</definedName>
    <definedName name="объем___4___0___0___3">#REF!</definedName>
    <definedName name="объем___4___0___0___5" localSheetId="2">#REF!</definedName>
    <definedName name="объем___4___0___0___5" localSheetId="3">#REF!</definedName>
    <definedName name="объем___4___0___0___5">#REF!</definedName>
    <definedName name="объем___4___0___0_1" localSheetId="2">#REF!</definedName>
    <definedName name="объем___4___0___0_1" localSheetId="3">#REF!</definedName>
    <definedName name="объем___4___0___0_1">#REF!</definedName>
    <definedName name="объем___4___0___0_5" localSheetId="2">#REF!</definedName>
    <definedName name="объем___4___0___0_5" localSheetId="3">#REF!</definedName>
    <definedName name="объем___4___0___0_5">#REF!</definedName>
    <definedName name="объем___4___0___1" localSheetId="2">#REF!</definedName>
    <definedName name="объем___4___0___1" localSheetId="3">#REF!</definedName>
    <definedName name="объем___4___0___1">#REF!</definedName>
    <definedName name="объем___4___0___3" localSheetId="2">#REF!</definedName>
    <definedName name="объем___4___0___3" localSheetId="3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2">#REF!</definedName>
    <definedName name="объем___4___0_1" localSheetId="3">#REF!</definedName>
    <definedName name="объем___4___0_1">#REF!</definedName>
    <definedName name="объем___4___0_3" localSheetId="2">#REF!</definedName>
    <definedName name="объем___4___0_3" localSheetId="3">#REF!</definedName>
    <definedName name="объем___4___0_3">#REF!</definedName>
    <definedName name="объем___4___0_5">NA()</definedName>
    <definedName name="объем___4___1" localSheetId="2">#REF!</definedName>
    <definedName name="объем___4___1" localSheetId="3">#REF!</definedName>
    <definedName name="объем___4___1">#REF!</definedName>
    <definedName name="объем___4___10" localSheetId="2">#REF!</definedName>
    <definedName name="объем___4___10" localSheetId="3">#REF!</definedName>
    <definedName name="объем___4___10">#REF!</definedName>
    <definedName name="объем___4___12" localSheetId="2">#REF!</definedName>
    <definedName name="объем___4___12" localSheetId="3">#REF!</definedName>
    <definedName name="объем___4___12">#REF!</definedName>
    <definedName name="объем___4___2" localSheetId="2">#REF!</definedName>
    <definedName name="объем___4___2" localSheetId="3">#REF!</definedName>
    <definedName name="объем___4___2">#REF!</definedName>
    <definedName name="объем___4___3" localSheetId="2">#REF!</definedName>
    <definedName name="объем___4___3" localSheetId="3">#REF!</definedName>
    <definedName name="объем___4___3">#REF!</definedName>
    <definedName name="объем___4___3___0" localSheetId="2">#REF!</definedName>
    <definedName name="объем___4___3___0" localSheetId="3">#REF!</definedName>
    <definedName name="объем___4___3___0">#REF!</definedName>
    <definedName name="объем___4___4" localSheetId="2">#REF!</definedName>
    <definedName name="объем___4___4" localSheetId="3">#REF!</definedName>
    <definedName name="объем___4___4">#REF!</definedName>
    <definedName name="объем___4___5" localSheetId="2">#REF!</definedName>
    <definedName name="объем___4___5" localSheetId="3">#REF!</definedName>
    <definedName name="объем___4___5">#REF!</definedName>
    <definedName name="объем___4___6" localSheetId="2">#REF!</definedName>
    <definedName name="объем___4___6" localSheetId="3">#REF!</definedName>
    <definedName name="объем___4___6">#REF!</definedName>
    <definedName name="объем___4___6___0" localSheetId="2">#REF!</definedName>
    <definedName name="объем___4___6___0" localSheetId="3">#REF!</definedName>
    <definedName name="объем___4___6___0">#REF!</definedName>
    <definedName name="объем___4___7" localSheetId="2">#REF!</definedName>
    <definedName name="объем___4___7" localSheetId="3">#REF!</definedName>
    <definedName name="объем___4___7">#REF!</definedName>
    <definedName name="объем___4___8" localSheetId="2">#REF!</definedName>
    <definedName name="объем___4___8" localSheetId="3">#REF!</definedName>
    <definedName name="объем___4___8">#REF!</definedName>
    <definedName name="объем___4___8___0" localSheetId="2">#REF!</definedName>
    <definedName name="объем___4___8___0" localSheetId="3">#REF!</definedName>
    <definedName name="объем___4___8___0">#REF!</definedName>
    <definedName name="объем___4___9">"$#ССЫЛ!.$M$1:$M$32000"</definedName>
    <definedName name="объем___4_1" localSheetId="2">#REF!</definedName>
    <definedName name="объем___4_1" localSheetId="3">#REF!</definedName>
    <definedName name="объем___4_1">#REF!</definedName>
    <definedName name="объем___4_3" localSheetId="2">#REF!</definedName>
    <definedName name="объем___4_3" localSheetId="3">#REF!</definedName>
    <definedName name="объем___4_3">#REF!</definedName>
    <definedName name="объем___4_5" localSheetId="2">#REF!</definedName>
    <definedName name="объем___4_5" localSheetId="3">#REF!</definedName>
    <definedName name="объем___4_5">#REF!</definedName>
    <definedName name="объем___5">NA()</definedName>
    <definedName name="объем___5___0" localSheetId="2">#REF!</definedName>
    <definedName name="объем___5___0" localSheetId="3">#REF!</definedName>
    <definedName name="объем___5___0">#REF!</definedName>
    <definedName name="объем___5___0___0" localSheetId="2">#REF!</definedName>
    <definedName name="объем___5___0___0" localSheetId="3">#REF!</definedName>
    <definedName name="объем___5___0___0">#REF!</definedName>
    <definedName name="объем___5___0___0___0" localSheetId="2">#REF!</definedName>
    <definedName name="объем___5___0___0___0" localSheetId="3">#REF!</definedName>
    <definedName name="объем___5___0___0___0">#REF!</definedName>
    <definedName name="объем___5___0___0___0___0" localSheetId="2">#REF!</definedName>
    <definedName name="объем___5___0___0___0___0" localSheetId="3">#REF!</definedName>
    <definedName name="объем___5___0___0___0___0">#REF!</definedName>
    <definedName name="объем___5___0___1" localSheetId="2">#REF!</definedName>
    <definedName name="объем___5___0___1" localSheetId="3">#REF!</definedName>
    <definedName name="объем___5___0___1">#REF!</definedName>
    <definedName name="объем___5___0___5" localSheetId="2">#REF!</definedName>
    <definedName name="объем___5___0___5" localSheetId="3">#REF!</definedName>
    <definedName name="объем___5___0___5">#REF!</definedName>
    <definedName name="объем___5___0_1" localSheetId="2">#REF!</definedName>
    <definedName name="объем___5___0_1" localSheetId="3">#REF!</definedName>
    <definedName name="объем___5___0_1">#REF!</definedName>
    <definedName name="объем___5___0_3" localSheetId="2">#REF!</definedName>
    <definedName name="объем___5___0_3" localSheetId="3">#REF!</definedName>
    <definedName name="объем___5___0_3">#REF!</definedName>
    <definedName name="объем___5___0_5" localSheetId="2">#REF!</definedName>
    <definedName name="объем___5___0_5" localSheetId="3">#REF!</definedName>
    <definedName name="объем___5___0_5">#REF!</definedName>
    <definedName name="объем___5___1" localSheetId="2">#REF!</definedName>
    <definedName name="объем___5___1" localSheetId="3">#REF!</definedName>
    <definedName name="объем___5___1">#REF!</definedName>
    <definedName name="объем___5___3">NA()</definedName>
    <definedName name="объем___5___5">NA()</definedName>
    <definedName name="объем___5_1" localSheetId="2">#REF!</definedName>
    <definedName name="объем___5_1" localSheetId="3">#REF!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 localSheetId="2">#REF!</definedName>
    <definedName name="объем___6___0" localSheetId="3">#REF!</definedName>
    <definedName name="объем___6___0">#REF!</definedName>
    <definedName name="объем___6___0___0" localSheetId="2">#REF!</definedName>
    <definedName name="объем___6___0___0" localSheetId="3">#REF!</definedName>
    <definedName name="объем___6___0___0">#REF!</definedName>
    <definedName name="объем___6___0___0___0" localSheetId="2">#REF!</definedName>
    <definedName name="объем___6___0___0___0" localSheetId="3">#REF!</definedName>
    <definedName name="объем___6___0___0___0">#REF!</definedName>
    <definedName name="объем___6___0___0___0___0" localSheetId="2">#REF!</definedName>
    <definedName name="объем___6___0___0___0___0" localSheetId="3">#REF!</definedName>
    <definedName name="объем___6___0___0___0___0">#REF!</definedName>
    <definedName name="объем___6___0___1" localSheetId="2">#REF!</definedName>
    <definedName name="объем___6___0___1" localSheetId="3">#REF!</definedName>
    <definedName name="объем___6___0___1">#REF!</definedName>
    <definedName name="объем___6___0___3" localSheetId="2">#REF!</definedName>
    <definedName name="объем___6___0___3" localSheetId="3">#REF!</definedName>
    <definedName name="объем___6___0___3">#REF!</definedName>
    <definedName name="объем___6___0___5" localSheetId="2">#REF!</definedName>
    <definedName name="объем___6___0___5" localSheetId="3">#REF!</definedName>
    <definedName name="объем___6___0___5">#REF!</definedName>
    <definedName name="объем___6___0_1" localSheetId="2">#REF!</definedName>
    <definedName name="объем___6___0_1" localSheetId="3">#REF!</definedName>
    <definedName name="объем___6___0_1">#REF!</definedName>
    <definedName name="объем___6___0_3" localSheetId="2">#REF!</definedName>
    <definedName name="объем___6___0_3" localSheetId="3">#REF!</definedName>
    <definedName name="объем___6___0_3">#REF!</definedName>
    <definedName name="объем___6___0_5" localSheetId="2">#REF!</definedName>
    <definedName name="объем___6___0_5" localSheetId="3">#REF!</definedName>
    <definedName name="объем___6___0_5">#REF!</definedName>
    <definedName name="объем___6___1" localSheetId="2">#REF!</definedName>
    <definedName name="объем___6___1" localSheetId="3">#REF!</definedName>
    <definedName name="объем___6___1">#REF!</definedName>
    <definedName name="объем___6___10" localSheetId="2">#REF!</definedName>
    <definedName name="объем___6___10" localSheetId="3">#REF!</definedName>
    <definedName name="объем___6___10">#REF!</definedName>
    <definedName name="объем___6___12" localSheetId="2">#REF!</definedName>
    <definedName name="объем___6___12" localSheetId="3">#REF!</definedName>
    <definedName name="объем___6___12">#REF!</definedName>
    <definedName name="объем___6___2" localSheetId="2">#REF!</definedName>
    <definedName name="объем___6___2" localSheetId="3">#REF!</definedName>
    <definedName name="объем___6___2">#REF!</definedName>
    <definedName name="объем___6___3" localSheetId="2">#REF!</definedName>
    <definedName name="объем___6___3" localSheetId="3">#REF!</definedName>
    <definedName name="объем___6___3">#REF!</definedName>
    <definedName name="объем___6___4" localSheetId="2">#REF!</definedName>
    <definedName name="объем___6___4" localSheetId="3">#REF!</definedName>
    <definedName name="объем___6___4">#REF!</definedName>
    <definedName name="объем___6___5">NA()</definedName>
    <definedName name="объем___6___6" localSheetId="2">#REF!</definedName>
    <definedName name="объем___6___6" localSheetId="3">#REF!</definedName>
    <definedName name="объем___6___6">#REF!</definedName>
    <definedName name="объем___6___6___0" localSheetId="2">#REF!</definedName>
    <definedName name="объем___6___6___0" localSheetId="3">#REF!</definedName>
    <definedName name="объем___6___6___0">#REF!</definedName>
    <definedName name="объем___6___7">NA()</definedName>
    <definedName name="объем___6___8" localSheetId="2">#REF!</definedName>
    <definedName name="объем___6___8" localSheetId="3">#REF!</definedName>
    <definedName name="объем___6___8">#REF!</definedName>
    <definedName name="объем___6___8___0" localSheetId="2">#REF!</definedName>
    <definedName name="объем___6___8___0" localSheetId="3">#REF!</definedName>
    <definedName name="объем___6___8___0">#REF!</definedName>
    <definedName name="объем___6___9">"$#ССЫЛ!.$M$1:$M$32000"</definedName>
    <definedName name="объем___6_1" localSheetId="2">#REF!</definedName>
    <definedName name="объем___6_1" localSheetId="3">#REF!</definedName>
    <definedName name="объем___6_1">#REF!</definedName>
    <definedName name="объем___6_3" localSheetId="2">#REF!</definedName>
    <definedName name="объем___6_3" localSheetId="3">#REF!</definedName>
    <definedName name="объем___6_3">#REF!</definedName>
    <definedName name="объем___6_5">NA()</definedName>
    <definedName name="объем___7" localSheetId="2">#REF!</definedName>
    <definedName name="объем___7" localSheetId="3">#REF!</definedName>
    <definedName name="объем___7">#REF!</definedName>
    <definedName name="объем___7___0" localSheetId="2">#REF!</definedName>
    <definedName name="объем___7___0" localSheetId="3">#REF!</definedName>
    <definedName name="объем___7___0">#REF!</definedName>
    <definedName name="объем___7___0___0" localSheetId="2">#REF!</definedName>
    <definedName name="объем___7___0___0" localSheetId="3">#REF!</definedName>
    <definedName name="объем___7___0___0">#REF!</definedName>
    <definedName name="объем___7___10" localSheetId="2">#REF!</definedName>
    <definedName name="объем___7___10" localSheetId="3">#REF!</definedName>
    <definedName name="объем___7___10">#REF!</definedName>
    <definedName name="объем___7___2" localSheetId="2">#REF!</definedName>
    <definedName name="объем___7___2" localSheetId="3">#REF!</definedName>
    <definedName name="объем___7___2">#REF!</definedName>
    <definedName name="объем___7___4" localSheetId="2">#REF!</definedName>
    <definedName name="объем___7___4" localSheetId="3">#REF!</definedName>
    <definedName name="объем___7___4">#REF!</definedName>
    <definedName name="объем___7___6" localSheetId="2">#REF!</definedName>
    <definedName name="объем___7___6" localSheetId="3">#REF!</definedName>
    <definedName name="объем___7___6">#REF!</definedName>
    <definedName name="объем___7___8" localSheetId="2">#REF!</definedName>
    <definedName name="объем___7___8" localSheetId="3">#REF!</definedName>
    <definedName name="объем___7___8">#REF!</definedName>
    <definedName name="объем___8">"$#ССЫЛ!.$M$1:$M$32000"</definedName>
    <definedName name="объем___8___0" localSheetId="2">#REF!</definedName>
    <definedName name="объем___8___0" localSheetId="3">#REF!</definedName>
    <definedName name="объем___8___0">#REF!</definedName>
    <definedName name="объем___8___0___0" localSheetId="2">#REF!</definedName>
    <definedName name="объем___8___0___0" localSheetId="3">#REF!</definedName>
    <definedName name="объем___8___0___0">#REF!</definedName>
    <definedName name="объем___8___0___0___0" localSheetId="2">#REF!</definedName>
    <definedName name="объем___8___0___0___0" localSheetId="3">#REF!</definedName>
    <definedName name="объем___8___0___0___0">#REF!</definedName>
    <definedName name="объем___8___0___0___0___0" localSheetId="2">#REF!</definedName>
    <definedName name="объем___8___0___0___0___0" localSheetId="3">#REF!</definedName>
    <definedName name="объем___8___0___0___0___0">#REF!</definedName>
    <definedName name="объем___8___0___1" localSheetId="2">#REF!</definedName>
    <definedName name="объем___8___0___1" localSheetId="3">#REF!</definedName>
    <definedName name="объем___8___0___1">#REF!</definedName>
    <definedName name="объем___8___0___5" localSheetId="2">#REF!</definedName>
    <definedName name="объем___8___0___5" localSheetId="3">#REF!</definedName>
    <definedName name="объем___8___0___5">#REF!</definedName>
    <definedName name="объем___8___0_1" localSheetId="2">#REF!</definedName>
    <definedName name="объем___8___0_1" localSheetId="3">#REF!</definedName>
    <definedName name="объем___8___0_1">#REF!</definedName>
    <definedName name="объем___8___0_3" localSheetId="2">#REF!</definedName>
    <definedName name="объем___8___0_3" localSheetId="3">#REF!</definedName>
    <definedName name="объем___8___0_3">#REF!</definedName>
    <definedName name="объем___8___0_5" localSheetId="2">#REF!</definedName>
    <definedName name="объем___8___0_5" localSheetId="3">#REF!</definedName>
    <definedName name="объем___8___0_5">#REF!</definedName>
    <definedName name="объем___8___1" localSheetId="2">#REF!</definedName>
    <definedName name="объем___8___1" localSheetId="3">#REF!</definedName>
    <definedName name="объем___8___1">#REF!</definedName>
    <definedName name="объем___8___10" localSheetId="2">#REF!</definedName>
    <definedName name="объем___8___10" localSheetId="3">#REF!</definedName>
    <definedName name="объем___8___10">#REF!</definedName>
    <definedName name="объем___8___12" localSheetId="2">#REF!</definedName>
    <definedName name="объем___8___12" localSheetId="3">#REF!</definedName>
    <definedName name="объем___8___12">#REF!</definedName>
    <definedName name="объем___8___2" localSheetId="2">#REF!</definedName>
    <definedName name="объем___8___2" localSheetId="3">#REF!</definedName>
    <definedName name="объем___8___2">#REF!</definedName>
    <definedName name="объем___8___4" localSheetId="2">#REF!</definedName>
    <definedName name="объем___8___4" localSheetId="3">#REF!</definedName>
    <definedName name="объем___8___4">#REF!</definedName>
    <definedName name="объем___8___5" localSheetId="2">#REF!</definedName>
    <definedName name="объем___8___5" localSheetId="3">#REF!</definedName>
    <definedName name="объем___8___5">#REF!</definedName>
    <definedName name="объем___8___6" localSheetId="2">#REF!</definedName>
    <definedName name="объем___8___6" localSheetId="3">#REF!</definedName>
    <definedName name="объем___8___6">#REF!</definedName>
    <definedName name="объем___8___6___0" localSheetId="2">#REF!</definedName>
    <definedName name="объем___8___6___0" localSheetId="3">#REF!</definedName>
    <definedName name="объем___8___6___0">#REF!</definedName>
    <definedName name="объем___8___7" localSheetId="2">#REF!</definedName>
    <definedName name="объем___8___7" localSheetId="3">#REF!</definedName>
    <definedName name="объем___8___7">#REF!</definedName>
    <definedName name="объем___8___8" localSheetId="2">#REF!</definedName>
    <definedName name="объем___8___8" localSheetId="3">#REF!</definedName>
    <definedName name="объем___8___8">#REF!</definedName>
    <definedName name="объем___8___8___0" localSheetId="2">#REF!</definedName>
    <definedName name="объем___8___8___0" localSheetId="3">#REF!</definedName>
    <definedName name="объем___8___8___0">#REF!</definedName>
    <definedName name="объем___8___9">"$#ССЫЛ!.$M$1:$M$32000"</definedName>
    <definedName name="объем___8_1" localSheetId="2">#REF!</definedName>
    <definedName name="объем___8_1" localSheetId="3">#REF!</definedName>
    <definedName name="объем___8_1">#REF!</definedName>
    <definedName name="объем___8_3" localSheetId="2">#REF!</definedName>
    <definedName name="объем___8_3" localSheetId="3">#REF!</definedName>
    <definedName name="объем___8_3">#REF!</definedName>
    <definedName name="объем___8_5" localSheetId="2">#REF!</definedName>
    <definedName name="объем___8_5" localSheetId="3">#REF!</definedName>
    <definedName name="объем___8_5">#REF!</definedName>
    <definedName name="объем___9" localSheetId="2">#REF!</definedName>
    <definedName name="объем___9" localSheetId="3">#REF!</definedName>
    <definedName name="объем___9">#REF!</definedName>
    <definedName name="объем___9___0" localSheetId="2">#REF!</definedName>
    <definedName name="объем___9___0" localSheetId="3">#REF!</definedName>
    <definedName name="объем___9___0">#REF!</definedName>
    <definedName name="объем___9___0___0" localSheetId="2">#REF!</definedName>
    <definedName name="объем___9___0___0" localSheetId="3">#REF!</definedName>
    <definedName name="объем___9___0___0">#REF!</definedName>
    <definedName name="объем___9___0___0___0" localSheetId="2">#REF!</definedName>
    <definedName name="объем___9___0___0___0" localSheetId="3">#REF!</definedName>
    <definedName name="объем___9___0___0___0">#REF!</definedName>
    <definedName name="объем___9___0___0___0___0" localSheetId="2">#REF!</definedName>
    <definedName name="объем___9___0___0___0___0" localSheetId="3">#REF!</definedName>
    <definedName name="объем___9___0___0___0___0">#REF!</definedName>
    <definedName name="объем___9___0___5" localSheetId="2">#REF!</definedName>
    <definedName name="объем___9___0___5" localSheetId="3">#REF!</definedName>
    <definedName name="объем___9___0___5">#REF!</definedName>
    <definedName name="объем___9___0_5" localSheetId="2">#REF!</definedName>
    <definedName name="объем___9___0_5" localSheetId="3">#REF!</definedName>
    <definedName name="объем___9___0_5">#REF!</definedName>
    <definedName name="объем___9___10" localSheetId="2">#REF!</definedName>
    <definedName name="объем___9___10" localSheetId="3">#REF!</definedName>
    <definedName name="объем___9___10">#REF!</definedName>
    <definedName name="объем___9___2" localSheetId="2">#REF!</definedName>
    <definedName name="объем___9___2" localSheetId="3">#REF!</definedName>
    <definedName name="объем___9___2">#REF!</definedName>
    <definedName name="объем___9___4" localSheetId="2">#REF!</definedName>
    <definedName name="объем___9___4" localSheetId="3">#REF!</definedName>
    <definedName name="объем___9___4">#REF!</definedName>
    <definedName name="объем___9___5" localSheetId="2">#REF!</definedName>
    <definedName name="объем___9___5" localSheetId="3">#REF!</definedName>
    <definedName name="объем___9___5">#REF!</definedName>
    <definedName name="объем___9___6" localSheetId="2">#REF!</definedName>
    <definedName name="объем___9___6" localSheetId="3">#REF!</definedName>
    <definedName name="объем___9___6">#REF!</definedName>
    <definedName name="объем___9___8" localSheetId="2">#REF!</definedName>
    <definedName name="объем___9___8" localSheetId="3">#REF!</definedName>
    <definedName name="объем___9___8">#REF!</definedName>
    <definedName name="объем___9_1" localSheetId="2">#REF!</definedName>
    <definedName name="объем___9_1" localSheetId="3">#REF!</definedName>
    <definedName name="объем___9_1">#REF!</definedName>
    <definedName name="объем___9_3" localSheetId="2">#REF!</definedName>
    <definedName name="объем___9_3" localSheetId="3">#REF!</definedName>
    <definedName name="объем___9_3">#REF!</definedName>
    <definedName name="объем___9_5" localSheetId="2">#REF!</definedName>
    <definedName name="объем___9_5" localSheetId="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2">#REF!</definedName>
    <definedName name="объем1" localSheetId="3">#REF!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рп" localSheetId="2">[42]Смета!#REF!</definedName>
    <definedName name="орп" localSheetId="3">[42]Смета!#REF!</definedName>
    <definedName name="орп">[42]Смета!#REF!</definedName>
    <definedName name="Основание" localSheetId="2">#REF!</definedName>
    <definedName name="Основание" localSheetId="3">#REF!</definedName>
    <definedName name="Основание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2">#REF!</definedName>
    <definedName name="п" localSheetId="3">#REF!</definedName>
    <definedName name="п">#REF!</definedName>
    <definedName name="пвап">'[14]Таблица 5'!$A$3:$G$77</definedName>
    <definedName name="Пи" localSheetId="2">#REF!</definedName>
    <definedName name="Пи" localSheetId="3">#REF!</definedName>
    <definedName name="Пи">#REF!</definedName>
    <definedName name="Пи_" localSheetId="2">#REF!</definedName>
    <definedName name="Пи_" localSheetId="3">#REF!</definedName>
    <definedName name="Пи_">#REF!</definedName>
    <definedName name="план" localSheetId="2">[23]топография!#REF!</definedName>
    <definedName name="план" localSheetId="3">[23]топография!#REF!</definedName>
    <definedName name="план">[23]топография!#REF!</definedName>
    <definedName name="Площадь" localSheetId="2">#REF!</definedName>
    <definedName name="Площадь" localSheetId="3">#REF!</definedName>
    <definedName name="Площадь">#REF!</definedName>
    <definedName name="Площадь_нелинейных_объектов" localSheetId="2">#REF!</definedName>
    <definedName name="Площадь_нелинейных_объектов" localSheetId="3">#REF!</definedName>
    <definedName name="Площадь_нелинейных_объектов">#REF!</definedName>
    <definedName name="Площадь_планшетов" localSheetId="2">#REF!</definedName>
    <definedName name="Площадь_планшетов" localSheetId="3">#REF!</definedName>
    <definedName name="Площадь_планшетов">#REF!</definedName>
    <definedName name="Покупное_ПО" localSheetId="2">#REF!</definedName>
    <definedName name="Покупное_ПО" localSheetId="3">#REF!</definedName>
    <definedName name="Покупное_ПО">#REF!</definedName>
    <definedName name="Покупные" localSheetId="2">#REF!</definedName>
    <definedName name="Покупные" localSheetId="3">#REF!</definedName>
    <definedName name="Покупные">#REF!</definedName>
    <definedName name="Покупные_изделия" localSheetId="2">#REF!</definedName>
    <definedName name="Покупные_изделия" localSheetId="3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 localSheetId="3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 localSheetId="3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2">#REF!</definedName>
    <definedName name="Поправочные_коэффициенты_по_письму_Госстроя_от_25.12.90___0___0___0___0" localSheetId="3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2">#REF!</definedName>
    <definedName name="Поправочные_коэффициенты_по_письму_Госстроя_от_25.12.90___0___0___0___0___0" localSheetId="3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2">#REF!</definedName>
    <definedName name="Поправочные_коэффициенты_по_письму_Госстроя_от_25.12.90___0___0___0___1" localSheetId="3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2">#REF!</definedName>
    <definedName name="Поправочные_коэффициенты_по_письму_Госстроя_от_25.12.90___0___0___0___3" localSheetId="3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2">#REF!</definedName>
    <definedName name="Поправочные_коэффициенты_по_письму_Госстроя_от_25.12.90___0___0___0___5" localSheetId="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2">#REF!</definedName>
    <definedName name="Поправочные_коэффициенты_по_письму_Госстроя_от_25.12.90___0___0___0_1" localSheetId="3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2">#REF!</definedName>
    <definedName name="Поправочные_коэффициенты_по_письму_Госстроя_от_25.12.90___0___0___0_5" localSheetId="3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2">#REF!</definedName>
    <definedName name="Поправочные_коэффициенты_по_письму_Госстроя_от_25.12.90___0___0___1" localSheetId="3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2">#REF!</definedName>
    <definedName name="Поправочные_коэффициенты_по_письму_Госстроя_от_25.12.90___0___0___2" localSheetId="3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2">#REF!</definedName>
    <definedName name="Поправочные_коэффициенты_по_письму_Госстроя_от_25.12.90___0___0___3" localSheetId="3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2">#REF!</definedName>
    <definedName name="Поправочные_коэффициенты_по_письму_Госстроя_от_25.12.90___0___0___4" localSheetId="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2">#REF!</definedName>
    <definedName name="Поправочные_коэффициенты_по_письму_Госстроя_от_25.12.90___0___0___5" localSheetId="3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2">#REF!</definedName>
    <definedName name="Поправочные_коэффициенты_по_письму_Госстроя_от_25.12.90___0___0___6" localSheetId="3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2">#REF!</definedName>
    <definedName name="Поправочные_коэффициенты_по_письму_Госстроя_от_25.12.90___0___0___7" localSheetId="3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2">#REF!</definedName>
    <definedName name="Поправочные_коэффициенты_по_письму_Госстроя_от_25.12.90___0___0___8" localSheetId="3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2">#REF!</definedName>
    <definedName name="Поправочные_коэффициенты_по_письму_Госстроя_от_25.12.90___0___0___9" localSheetId="3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2">#REF!</definedName>
    <definedName name="Поправочные_коэффициенты_по_письму_Госстроя_от_25.12.90___0___0_1" localSheetId="3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2">#REF!</definedName>
    <definedName name="Поправочные_коэффициенты_по_письму_Госстроя_от_25.12.90___0___0_3" localSheetId="3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2">#REF!</definedName>
    <definedName name="Поправочные_коэффициенты_по_письму_Госстроя_от_25.12.90___0___0_5" localSheetId="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2">#REF!</definedName>
    <definedName name="Поправочные_коэффициенты_по_письму_Госстроя_от_25.12.90___0___1" localSheetId="3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2">#REF!</definedName>
    <definedName name="Поправочные_коэффициенты_по_письму_Госстроя_от_25.12.90___0___1___0" localSheetId="3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2">#REF!</definedName>
    <definedName name="Поправочные_коэффициенты_по_письму_Госстроя_от_25.12.90___0___10" localSheetId="3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2">#REF!</definedName>
    <definedName name="Поправочные_коэффициенты_по_письму_Госстроя_от_25.12.90___0___12" localSheetId="3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2">#REF!</definedName>
    <definedName name="Поправочные_коэффициенты_по_письму_Госстроя_от_25.12.90___0___2" localSheetId="3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2">#REF!</definedName>
    <definedName name="Поправочные_коэффициенты_по_письму_Госстроя_от_25.12.90___0___2___0" localSheetId="3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2">#REF!</definedName>
    <definedName name="Поправочные_коэффициенты_по_письму_Госстроя_от_25.12.90___0___2___0___0" localSheetId="3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2">#REF!</definedName>
    <definedName name="Поправочные_коэффициенты_по_письму_Госстроя_от_25.12.90___0___2___5" localSheetId="3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2">#REF!</definedName>
    <definedName name="Поправочные_коэффициенты_по_письму_Госстроя_от_25.12.90___0___2_1" localSheetId="3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2">#REF!</definedName>
    <definedName name="Поправочные_коэффициенты_по_письму_Госстроя_от_25.12.90___0___2_3" localSheetId="3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2">#REF!</definedName>
    <definedName name="Поправочные_коэффициенты_по_письму_Госстроя_от_25.12.90___0___2_5" localSheetId="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2">#REF!</definedName>
    <definedName name="Поправочные_коэффициенты_по_письму_Госстроя_от_25.12.90___0___3" localSheetId="3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2">#REF!</definedName>
    <definedName name="Поправочные_коэффициенты_по_письму_Госстроя_от_25.12.90___0___3___0" localSheetId="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2">#REF!</definedName>
    <definedName name="Поправочные_коэффициенты_по_письму_Госстроя_от_25.12.90___0___3___0___0" localSheetId="3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2">#REF!</definedName>
    <definedName name="Поправочные_коэффициенты_по_письму_Госстроя_от_25.12.90___0___3___0___1" localSheetId="3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2">#REF!</definedName>
    <definedName name="Поправочные_коэффициенты_по_письму_Госстроя_от_25.12.90___0___3___0___3" localSheetId="3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2">#REF!</definedName>
    <definedName name="Поправочные_коэффициенты_по_письму_Госстроя_от_25.12.90___0___3___0___5" localSheetId="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2">#REF!</definedName>
    <definedName name="Поправочные_коэффициенты_по_письму_Госстроя_от_25.12.90___0___3___0_1" localSheetId="3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2">#REF!</definedName>
    <definedName name="Поправочные_коэффициенты_по_письму_Госстроя_от_25.12.90___0___3___0_5" localSheetId="3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2">#REF!</definedName>
    <definedName name="Поправочные_коэффициенты_по_письму_Госстроя_от_25.12.90___0___3___3" localSheetId="3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2">#REF!</definedName>
    <definedName name="Поправочные_коэффициенты_по_письму_Госстроя_от_25.12.90___0___3___5" localSheetId="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2">#REF!</definedName>
    <definedName name="Поправочные_коэффициенты_по_письму_Госстроя_от_25.12.90___0___3_1" localSheetId="3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2">#REF!</definedName>
    <definedName name="Поправочные_коэффициенты_по_письму_Госстроя_от_25.12.90___0___3_5" localSheetId="3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2">#REF!</definedName>
    <definedName name="Поправочные_коэффициенты_по_письму_Госстроя_от_25.12.90___0___4" localSheetId="3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2">#REF!</definedName>
    <definedName name="Поправочные_коэффициенты_по_письму_Госстроя_от_25.12.90___0___4___0" localSheetId="3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2">#REF!</definedName>
    <definedName name="Поправочные_коэффициенты_по_письму_Госстроя_от_25.12.90___0___4___5" localSheetId="3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2">#REF!</definedName>
    <definedName name="Поправочные_коэффициенты_по_письму_Госстроя_от_25.12.90___0___4_1" localSheetId="3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2">#REF!</definedName>
    <definedName name="Поправочные_коэффициенты_по_письму_Госстроя_от_25.12.90___0___4_3" localSheetId="3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2">#REF!</definedName>
    <definedName name="Поправочные_коэффициенты_по_письму_Госстроя_от_25.12.90___0___4_5" localSheetId="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2">#REF!</definedName>
    <definedName name="Поправочные_коэффициенты_по_письму_Госстроя_от_25.12.90___0___5" localSheetId="3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2">#REF!</definedName>
    <definedName name="Поправочные_коэффициенты_по_письму_Госстроя_от_25.12.90___0___5___0" localSheetId="3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2">#REF!</definedName>
    <definedName name="Поправочные_коэффициенты_по_письму_Госстроя_от_25.12.90___0___6" localSheetId="3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2">#REF!</definedName>
    <definedName name="Поправочные_коэффициенты_по_письму_Госстроя_от_25.12.90___0___6___0" localSheetId="3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2">#REF!</definedName>
    <definedName name="Поправочные_коэффициенты_по_письму_Госстроя_от_25.12.90___0___7" localSheetId="3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2">#REF!</definedName>
    <definedName name="Поправочные_коэффициенты_по_письму_Госстроя_от_25.12.90___0___8" localSheetId="3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2">#REF!</definedName>
    <definedName name="Поправочные_коэффициенты_по_письму_Госстроя_от_25.12.90___0___8___0" localSheetId="3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2">#REF!</definedName>
    <definedName name="Поправочные_коэффициенты_по_письму_Госстроя_от_25.12.90___0_1" localSheetId="3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2">#REF!</definedName>
    <definedName name="Поправочные_коэффициенты_по_письму_Госстроя_от_25.12.90___0_3" localSheetId="3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2">#REF!</definedName>
    <definedName name="Поправочные_коэффициенты_по_письму_Госстроя_от_25.12.90___0_5" localSheetId="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2">#REF!</definedName>
    <definedName name="Поправочные_коэффициенты_по_письму_Госстроя_от_25.12.90___1" localSheetId="3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2">#REF!</definedName>
    <definedName name="Поправочные_коэффициенты_по_письму_Госстроя_от_25.12.90___1___0" localSheetId="3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2">#REF!</definedName>
    <definedName name="Поправочные_коэффициенты_по_письму_Госстроя_от_25.12.90___1___0___0" localSheetId="3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2">#REF!</definedName>
    <definedName name="Поправочные_коэффициенты_по_письму_Госстроя_от_25.12.90___1___1" localSheetId="3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2">#REF!</definedName>
    <definedName name="Поправочные_коэффициенты_по_письму_Госстроя_от_25.12.90___1___3" localSheetId="3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2">#REF!</definedName>
    <definedName name="Поправочные_коэффициенты_по_письму_Госстроя_от_25.12.90___1___3___0" localSheetId="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2">#REF!</definedName>
    <definedName name="Поправочные_коэффициенты_по_письму_Госстроя_от_25.12.90___1___5" localSheetId="3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2">#REF!</definedName>
    <definedName name="Поправочные_коэффициенты_по_письму_Госстроя_от_25.12.90___1_1" localSheetId="3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2">#REF!</definedName>
    <definedName name="Поправочные_коэффициенты_по_письму_Госстроя_от_25.12.90___1_5" localSheetId="3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 localSheetId="3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2">#REF!</definedName>
    <definedName name="Поправочные_коэффициенты_по_письму_Госстроя_от_25.12.90___10___0___0___0" localSheetId="3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 localSheetId="3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 localSheetId="3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2">#REF!</definedName>
    <definedName name="Поправочные_коэффициенты_по_письму_Госстроя_от_25.12.90___10___12" localSheetId="3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2">#REF!</definedName>
    <definedName name="Поправочные_коэффициенты_по_письму_Госстроя_от_25.12.90___10___5" localSheetId="3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2">#REF!</definedName>
    <definedName name="Поправочные_коэффициенты_по_письму_Госстроя_от_25.12.90___10_3" localSheetId="3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2">#REF!</definedName>
    <definedName name="Поправочные_коэффициенты_по_письму_Госстроя_от_25.12.90___10_5" localSheetId="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 localSheetId="3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 localSheetId="3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 localSheetId="3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 localSheetId="3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2">#REF!</definedName>
    <definedName name="Поправочные_коэффициенты_по_письму_Госстроя_от_25.12.90___11___6" localSheetId="3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2">#REF!</definedName>
    <definedName name="Поправочные_коэффициенты_по_письму_Госстроя_от_25.12.90___11___6___0" localSheetId="3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2">#REF!</definedName>
    <definedName name="Поправочные_коэффициенты_по_письму_Госстроя_от_25.12.90___11___8" localSheetId="3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 localSheetId="3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 localSheetId="3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2">#REF!</definedName>
    <definedName name="Поправочные_коэффициенты_по_письму_Госстроя_от_25.12.90___2___0___0___0" localSheetId="3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2">#REF!</definedName>
    <definedName name="Поправочные_коэффициенты_по_письму_Госстроя_от_25.12.90___2___0___0___0___0" localSheetId="3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2">#REF!</definedName>
    <definedName name="Поправочные_коэффициенты_по_письму_Госстроя_от_25.12.90___2___0___0___1" localSheetId="3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2">#REF!</definedName>
    <definedName name="Поправочные_коэффициенты_по_письму_Госстроя_от_25.12.90___2___0___0___3" localSheetId="3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2">#REF!</definedName>
    <definedName name="Поправочные_коэффициенты_по_письму_Госстроя_от_25.12.90___2___0___0___5" localSheetId="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2">#REF!</definedName>
    <definedName name="Поправочные_коэффициенты_по_письму_Госстроя_от_25.12.90___2___0___0_1" localSheetId="3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2">#REF!</definedName>
    <definedName name="Поправочные_коэффициенты_по_письму_Госстроя_от_25.12.90___2___0___0_5" localSheetId="3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2">#REF!</definedName>
    <definedName name="Поправочные_коэффициенты_по_письму_Госстроя_от_25.12.90___2___0___1" localSheetId="3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2">#REF!</definedName>
    <definedName name="Поправочные_коэффициенты_по_письму_Госстроя_от_25.12.90___2___0___3" localSheetId="3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2">#REF!</definedName>
    <definedName name="Поправочные_коэффициенты_по_письму_Госстроя_от_25.12.90___2___0___5" localSheetId="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2">#REF!</definedName>
    <definedName name="Поправочные_коэффициенты_по_письму_Госстроя_от_25.12.90___2___0___6" localSheetId="3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2">#REF!</definedName>
    <definedName name="Поправочные_коэффициенты_по_письму_Госстроя_от_25.12.90___2___0___7" localSheetId="3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2">#REF!</definedName>
    <definedName name="Поправочные_коэффициенты_по_письму_Госстроя_от_25.12.90___2___0___8" localSheetId="3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2">#REF!</definedName>
    <definedName name="Поправочные_коэффициенты_по_письму_Госстроя_от_25.12.90___2___0___9" localSheetId="3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2">#REF!</definedName>
    <definedName name="Поправочные_коэффициенты_по_письму_Госстроя_от_25.12.90___2___0_1" localSheetId="3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2">#REF!</definedName>
    <definedName name="Поправочные_коэффициенты_по_письму_Госстроя_от_25.12.90___2___0_3" localSheetId="3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2">#REF!</definedName>
    <definedName name="Поправочные_коэффициенты_по_письму_Госстроя_от_25.12.90___2___0_5" localSheetId="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2">#REF!</definedName>
    <definedName name="Поправочные_коэффициенты_по_письму_Госстроя_от_25.12.90___2___1" localSheetId="3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2">#REF!</definedName>
    <definedName name="Поправочные_коэффициенты_по_письму_Госстроя_от_25.12.90___2___1___0" localSheetId="3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2">#REF!</definedName>
    <definedName name="Поправочные_коэффициенты_по_письму_Госстроя_от_25.12.90___2___10" localSheetId="3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2">#REF!</definedName>
    <definedName name="Поправочные_коэффициенты_по_письму_Госстроя_от_25.12.90___2___12" localSheetId="3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2">#REF!</definedName>
    <definedName name="Поправочные_коэффициенты_по_письму_Госстроя_от_25.12.90___2___2" localSheetId="3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2">#REF!</definedName>
    <definedName name="Поправочные_коэффициенты_по_письму_Госстроя_от_25.12.90___2___3" localSheetId="3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2">#REF!</definedName>
    <definedName name="Поправочные_коэффициенты_по_письму_Госстроя_от_25.12.90___2___4" localSheetId="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2">#REF!</definedName>
    <definedName name="Поправочные_коэффициенты_по_письму_Госстроя_от_25.12.90___2___4___0" localSheetId="3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2">#REF!</definedName>
    <definedName name="Поправочные_коэффициенты_по_письму_Госстроя_от_25.12.90___2___4___5" localSheetId="3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2">#REF!</definedName>
    <definedName name="Поправочные_коэффициенты_по_письму_Госстроя_от_25.12.90___2___4_1" localSheetId="3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2">#REF!</definedName>
    <definedName name="Поправочные_коэффициенты_по_письму_Госстроя_от_25.12.90___2___4_3" localSheetId="3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2">#REF!</definedName>
    <definedName name="Поправочные_коэффициенты_по_письму_Госстроя_от_25.12.90___2___4_5" localSheetId="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2">#REF!</definedName>
    <definedName name="Поправочные_коэффициенты_по_письму_Госстроя_от_25.12.90___2___5" localSheetId="3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2">#REF!</definedName>
    <definedName name="Поправочные_коэффициенты_по_письму_Госстроя_от_25.12.90___2___6" localSheetId="3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2">#REF!</definedName>
    <definedName name="Поправочные_коэффициенты_по_письму_Госстроя_от_25.12.90___2___6___0" localSheetId="3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2">#REF!</definedName>
    <definedName name="Поправочные_коэффициенты_по_письму_Госстроя_от_25.12.90___2___7" localSheetId="3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2">#REF!</definedName>
    <definedName name="Поправочные_коэффициенты_по_письму_Госстроя_от_25.12.90___2___8" localSheetId="3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2">#REF!</definedName>
    <definedName name="Поправочные_коэффициенты_по_письму_Госстроя_от_25.12.90___2___8___0" localSheetId="3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2">#REF!</definedName>
    <definedName name="Поправочные_коэффициенты_по_письму_Госстроя_от_25.12.90___2_1" localSheetId="3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2">#REF!</definedName>
    <definedName name="Поправочные_коэффициенты_по_письму_Госстроя_от_25.12.90___2_3" localSheetId="3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2">#REF!</definedName>
    <definedName name="Поправочные_коэффициенты_по_письму_Госстроя_от_25.12.90___2_5" localSheetId="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2">#REF!</definedName>
    <definedName name="Поправочные_коэффициенты_по_письму_Госстроя_от_25.12.90___3" localSheetId="3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2">#REF!</definedName>
    <definedName name="Поправочные_коэффициенты_по_письму_Госстроя_от_25.12.90___3___0" localSheetId="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 localSheetId="2">#REF!</definedName>
    <definedName name="Поправочные_коэффициенты_по_письму_Госстроя_от_25.12.90___3___0___0___0" localSheetId="3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2">#REF!</definedName>
    <definedName name="Поправочные_коэффициенты_по_письму_Госстроя_от_25.12.90___3___0___0___1" localSheetId="3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2">#REF!</definedName>
    <definedName name="Поправочные_коэффициенты_по_письму_Госстроя_от_25.12.90___3___0___0___3" localSheetId="3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2">#REF!</definedName>
    <definedName name="Поправочные_коэффициенты_по_письму_Госстроя_от_25.12.90___3___0___0_1" localSheetId="3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2">#REF!</definedName>
    <definedName name="Поправочные_коэффициенты_по_письму_Госстроя_от_25.12.90___3___0___1" localSheetId="3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 localSheetId="3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2">#REF!</definedName>
    <definedName name="Поправочные_коэффициенты_по_письму_Госстроя_от_25.12.90___3___0___5" localSheetId="3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2">#REF!</definedName>
    <definedName name="Поправочные_коэффициенты_по_письму_Госстроя_от_25.12.90___3___0_1" localSheetId="3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2">#REF!</definedName>
    <definedName name="Поправочные_коэффициенты_по_письму_Госстроя_от_25.12.90___3___0_3" localSheetId="3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2">#REF!</definedName>
    <definedName name="Поправочные_коэффициенты_по_письму_Госстроя_от_25.12.90___3___0_5" localSheetId="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2">#REF!</definedName>
    <definedName name="Поправочные_коэффициенты_по_письму_Госстроя_от_25.12.90___3___1" localSheetId="3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 localSheetId="3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 localSheetId="3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 localSheetId="3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2">#REF!</definedName>
    <definedName name="Поправочные_коэффициенты_по_письму_Госстроя_от_25.12.90___3___4" localSheetId="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2">#REF!</definedName>
    <definedName name="Поправочные_коэффициенты_по_письму_Госстроя_от_25.12.90___3___4___0" localSheetId="3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2">#REF!</definedName>
    <definedName name="Поправочные_коэффициенты_по_письму_Госстроя_от_25.12.90___3___5" localSheetId="3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2">#REF!</definedName>
    <definedName name="Поправочные_коэффициенты_по_письму_Госстроя_от_25.12.90___3___6" localSheetId="3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2">#REF!</definedName>
    <definedName name="Поправочные_коэффициенты_по_письму_Госстроя_от_25.12.90___3___8" localSheetId="3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2">#REF!</definedName>
    <definedName name="Поправочные_коэффициенты_по_письму_Госстроя_от_25.12.90___3___8___0" localSheetId="3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2">#REF!</definedName>
    <definedName name="Поправочные_коэффициенты_по_письму_Госстроя_от_25.12.90___3___9" localSheetId="3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2">#REF!</definedName>
    <definedName name="Поправочные_коэффициенты_по_письму_Госстроя_от_25.12.90___3_1" localSheetId="3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2">#REF!</definedName>
    <definedName name="Поправочные_коэффициенты_по_письму_Госстроя_от_25.12.90___3_5" localSheetId="3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 localSheetId="3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 localSheetId="3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2">#REF!</definedName>
    <definedName name="Поправочные_коэффициенты_по_письму_Госстроя_от_25.12.90___4___0___0___0___0" localSheetId="3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2">#REF!</definedName>
    <definedName name="Поправочные_коэффициенты_по_письму_Госстроя_от_25.12.90___4___0___0___1" localSheetId="3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2">#REF!</definedName>
    <definedName name="Поправочные_коэффициенты_по_письму_Госстроя_от_25.12.90___4___0___0___3" localSheetId="3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2">#REF!</definedName>
    <definedName name="Поправочные_коэффициенты_по_письму_Госстроя_от_25.12.90___4___0___0___5" localSheetId="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2">#REF!</definedName>
    <definedName name="Поправочные_коэффициенты_по_письму_Госстроя_от_25.12.90___4___0___0_1" localSheetId="3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2">#REF!</definedName>
    <definedName name="Поправочные_коэффициенты_по_письму_Госстроя_от_25.12.90___4___0___0_5" localSheetId="3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2">#REF!</definedName>
    <definedName name="Поправочные_коэффициенты_по_письму_Госстроя_от_25.12.90___4___0___1" localSheetId="3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 localSheetId="3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2">#REF!</definedName>
    <definedName name="Поправочные_коэффициенты_по_письму_Госстроя_от_25.12.90___4___0___3" localSheetId="3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2">#REF!</definedName>
    <definedName name="Поправочные_коэффициенты_по_письму_Госстроя_от_25.12.90___4___0___4" localSheetId="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2">#REF!</definedName>
    <definedName name="Поправочные_коэффициенты_по_письму_Госстроя_от_25.12.90___4___0_1" localSheetId="3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2">#REF!</definedName>
    <definedName name="Поправочные_коэффициенты_по_письму_Госстроя_от_25.12.90___4___10" localSheetId="3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2">#REF!</definedName>
    <definedName name="Поправочные_коэффициенты_по_письму_Госстроя_от_25.12.90___4___12" localSheetId="3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2">#REF!</definedName>
    <definedName name="Поправочные_коэффициенты_по_письму_Госстроя_от_25.12.90___4___2" localSheetId="3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2">#REF!</definedName>
    <definedName name="Поправочные_коэффициенты_по_письму_Госстроя_от_25.12.90___4___3" localSheetId="3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2">#REF!</definedName>
    <definedName name="Поправочные_коэффициенты_по_письму_Госстроя_от_25.12.90___4___3___0" localSheetId="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2">#REF!</definedName>
    <definedName name="Поправочные_коэффициенты_по_письму_Госстроя_от_25.12.90___4___3___0___0" localSheetId="3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2">#REF!</definedName>
    <definedName name="Поправочные_коэффициенты_по_письму_Госстроя_от_25.12.90___4___3___3" localSheetId="3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2">#REF!</definedName>
    <definedName name="Поправочные_коэффициенты_по_письму_Госстроя_от_25.12.90___4___3___5" localSheetId="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2">#REF!</definedName>
    <definedName name="Поправочные_коэффициенты_по_письму_Госстроя_от_25.12.90___4___3_1" localSheetId="3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2">#REF!</definedName>
    <definedName name="Поправочные_коэффициенты_по_письму_Госстроя_от_25.12.90___4___3_5" localSheetId="3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2">#REF!</definedName>
    <definedName name="Поправочные_коэффициенты_по_письму_Госстроя_от_25.12.90___4___4" localSheetId="3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2">#REF!</definedName>
    <definedName name="Поправочные_коэффициенты_по_письму_Госстроя_от_25.12.90___4___5" localSheetId="3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2">#REF!</definedName>
    <definedName name="Поправочные_коэффициенты_по_письму_Госстроя_от_25.12.90___4___6" localSheetId="3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2">#REF!</definedName>
    <definedName name="Поправочные_коэффициенты_по_письму_Госстроя_от_25.12.90___4___6___0" localSheetId="3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2">#REF!</definedName>
    <definedName name="Поправочные_коэффициенты_по_письму_Госстроя_от_25.12.90___4___7" localSheetId="3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2">#REF!</definedName>
    <definedName name="Поправочные_коэффициенты_по_письму_Госстроя_от_25.12.90___4___8" localSheetId="3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2">#REF!</definedName>
    <definedName name="Поправочные_коэффициенты_по_письму_Госстроя_от_25.12.90___4___8___0" localSheetId="3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2">#REF!</definedName>
    <definedName name="Поправочные_коэффициенты_по_письму_Госстроя_от_25.12.90___4_3" localSheetId="3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2">#REF!</definedName>
    <definedName name="Поправочные_коэффициенты_по_письму_Госстроя_от_25.12.90___4_5" localSheetId="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 localSheetId="3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 localSheetId="3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 localSheetId="3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2">#REF!</definedName>
    <definedName name="Поправочные_коэффициенты_по_письму_Госстроя_от_25.12.90___5___0___0___0___0" localSheetId="3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2">#REF!</definedName>
    <definedName name="Поправочные_коэффициенты_по_письму_Госстроя_от_25.12.90___5___0___1" localSheetId="3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2">#REF!</definedName>
    <definedName name="Поправочные_коэффициенты_по_письму_Госстроя_от_25.12.90___5___0___5" localSheetId="3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2">#REF!</definedName>
    <definedName name="Поправочные_коэффициенты_по_письму_Госстроя_от_25.12.90___5___0_1" localSheetId="3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2">#REF!</definedName>
    <definedName name="Поправочные_коэффициенты_по_письму_Госстроя_от_25.12.90___5___0_3" localSheetId="3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2">#REF!</definedName>
    <definedName name="Поправочные_коэффициенты_по_письму_Госстроя_от_25.12.90___5___0_5" localSheetId="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2">#REF!</definedName>
    <definedName name="Поправочные_коэффициенты_по_письму_Госстроя_от_25.12.90___5___1" localSheetId="3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2">#REF!</definedName>
    <definedName name="Поправочные_коэффициенты_по_письму_Госстроя_от_25.12.90___5_1" localSheetId="3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 localSheetId="3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 localSheetId="3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 localSheetId="3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2">#REF!</definedName>
    <definedName name="Поправочные_коэффициенты_по_письму_Госстроя_от_25.12.90___6___0___0___0___0" localSheetId="3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2">#REF!</definedName>
    <definedName name="Поправочные_коэффициенты_по_письму_Госстроя_от_25.12.90___6___0___1" localSheetId="3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2">#REF!</definedName>
    <definedName name="Поправочные_коэффициенты_по_письму_Госстроя_от_25.12.90___6___0___3" localSheetId="3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2">#REF!</definedName>
    <definedName name="Поправочные_коэффициенты_по_письму_Госстроя_от_25.12.90___6___0___5" localSheetId="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2">#REF!</definedName>
    <definedName name="Поправочные_коэффициенты_по_письму_Госстроя_от_25.12.90___6___0_1" localSheetId="3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2">#REF!</definedName>
    <definedName name="Поправочные_коэффициенты_по_письму_Госстроя_от_25.12.90___6___0_3" localSheetId="3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2">#REF!</definedName>
    <definedName name="Поправочные_коэффициенты_по_письму_Госстроя_от_25.12.90___6___0_5" localSheetId="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2">#REF!</definedName>
    <definedName name="Поправочные_коэффициенты_по_письму_Госстроя_от_25.12.90___6___1" localSheetId="3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2">#REF!</definedName>
    <definedName name="Поправочные_коэффициенты_по_письму_Госстроя_от_25.12.90___6___10" localSheetId="3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2">#REF!</definedName>
    <definedName name="Поправочные_коэффициенты_по_письму_Госстроя_от_25.12.90___6___12" localSheetId="3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2">#REF!</definedName>
    <definedName name="Поправочные_коэффициенты_по_письму_Госстроя_от_25.12.90___6___2" localSheetId="3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2">#REF!</definedName>
    <definedName name="Поправочные_коэффициенты_по_письму_Госстроя_от_25.12.90___6___3" localSheetId="3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2">#REF!</definedName>
    <definedName name="Поправочные_коэффициенты_по_письму_Госстроя_от_25.12.90___6___4" localSheetId="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2">#REF!</definedName>
    <definedName name="Поправочные_коэффициенты_по_письму_Госстроя_от_25.12.90___6___6" localSheetId="3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2">#REF!</definedName>
    <definedName name="Поправочные_коэффициенты_по_письму_Госстроя_от_25.12.90___6___6___0" localSheetId="3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2">#REF!</definedName>
    <definedName name="Поправочные_коэффициенты_по_письму_Госстроя_от_25.12.90___6___8" localSheetId="3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2">#REF!</definedName>
    <definedName name="Поправочные_коэффициенты_по_письму_Госстроя_от_25.12.90___6___8___0" localSheetId="3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2">#REF!</definedName>
    <definedName name="Поправочные_коэффициенты_по_письму_Госстроя_от_25.12.90___6_1" localSheetId="3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2">#REF!</definedName>
    <definedName name="Поправочные_коэффициенты_по_письму_Госстроя_от_25.12.90___6_3" localSheetId="3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2">#REF!</definedName>
    <definedName name="Поправочные_коэффициенты_по_письму_Госстроя_от_25.12.90___7" localSheetId="3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2">#REF!</definedName>
    <definedName name="Поправочные_коэффициенты_по_письму_Госстроя_от_25.12.90___7___0" localSheetId="3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2">#REF!</definedName>
    <definedName name="Поправочные_коэффициенты_по_письму_Госстроя_от_25.12.90___7___0___0" localSheetId="3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2">#REF!</definedName>
    <definedName name="Поправочные_коэффициенты_по_письму_Госстроя_от_25.12.90___7___10" localSheetId="3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2">#REF!</definedName>
    <definedName name="Поправочные_коэффициенты_по_письму_Госстроя_от_25.12.90___7___2" localSheetId="3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2">#REF!</definedName>
    <definedName name="Поправочные_коэффициенты_по_письму_Госстроя_от_25.12.90___7___4" localSheetId="3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2">#REF!</definedName>
    <definedName name="Поправочные_коэффициенты_по_письму_Госстроя_от_25.12.90___7___6" localSheetId="3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2">#REF!</definedName>
    <definedName name="Поправочные_коэффициенты_по_письму_Госстроя_от_25.12.90___7___8" localSheetId="3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 localSheetId="2">#REF!</definedName>
    <definedName name="Поправочные_коэффициенты_по_письму_Госстроя_от_25.12.90___8___0" localSheetId="3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2">#REF!</definedName>
    <definedName name="Поправочные_коэффициенты_по_письму_Госстроя_от_25.12.90___8___0___0" localSheetId="3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2">#REF!</definedName>
    <definedName name="Поправочные_коэффициенты_по_письму_Госстроя_от_25.12.90___8___0___0___0" localSheetId="3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2">#REF!</definedName>
    <definedName name="Поправочные_коэффициенты_по_письму_Госстроя_от_25.12.90___8___0___0___0___0" localSheetId="3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2">#REF!</definedName>
    <definedName name="Поправочные_коэффициенты_по_письму_Госстроя_от_25.12.90___8___0___1" localSheetId="3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2">#REF!</definedName>
    <definedName name="Поправочные_коэффициенты_по_письму_Госстроя_от_25.12.90___8___0___5" localSheetId="3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2">#REF!</definedName>
    <definedName name="Поправочные_коэффициенты_по_письму_Госстроя_от_25.12.90___8___0_1" localSheetId="3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2">#REF!</definedName>
    <definedName name="Поправочные_коэффициенты_по_письму_Госстроя_от_25.12.90___8___0_3" localSheetId="3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2">#REF!</definedName>
    <definedName name="Поправочные_коэффициенты_по_письму_Госстроя_от_25.12.90___8___0_5" localSheetId="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2">#REF!</definedName>
    <definedName name="Поправочные_коэффициенты_по_письму_Госстроя_от_25.12.90___8___1" localSheetId="3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2">#REF!</definedName>
    <definedName name="Поправочные_коэффициенты_по_письму_Госстроя_от_25.12.90___8___10" localSheetId="3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2">#REF!</definedName>
    <definedName name="Поправочные_коэффициенты_по_письму_Госстроя_от_25.12.90___8___12" localSheetId="3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2">#REF!</definedName>
    <definedName name="Поправочные_коэффициенты_по_письму_Госстроя_от_25.12.90___8___2" localSheetId="3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2">#REF!</definedName>
    <definedName name="Поправочные_коэффициенты_по_письму_Госстроя_от_25.12.90___8___4" localSheetId="3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2">#REF!</definedName>
    <definedName name="Поправочные_коэффициенты_по_письму_Госстроя_от_25.12.90___8___5" localSheetId="3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2">#REF!</definedName>
    <definedName name="Поправочные_коэффициенты_по_письму_Госстроя_от_25.12.90___8___6" localSheetId="3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2">#REF!</definedName>
    <definedName name="Поправочные_коэффициенты_по_письму_Госстроя_от_25.12.90___8___6___0" localSheetId="3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2">#REF!</definedName>
    <definedName name="Поправочные_коэффициенты_по_письму_Госстроя_от_25.12.90___8___7" localSheetId="3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2">#REF!</definedName>
    <definedName name="Поправочные_коэффициенты_по_письму_Госстроя_от_25.12.90___8___8" localSheetId="3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2">#REF!</definedName>
    <definedName name="Поправочные_коэффициенты_по_письму_Госстроя_от_25.12.90___8___8___0" localSheetId="3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2">#REF!</definedName>
    <definedName name="Поправочные_коэффициенты_по_письму_Госстроя_от_25.12.90___8_1" localSheetId="3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2">#REF!</definedName>
    <definedName name="Поправочные_коэффициенты_по_письму_Госстроя_от_25.12.90___8_3" localSheetId="3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2">#REF!</definedName>
    <definedName name="Поправочные_коэффициенты_по_письму_Госстроя_от_25.12.90___8_5" localSheetId="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2">#REF!</definedName>
    <definedName name="Поправочные_коэффициенты_по_письму_Госстроя_от_25.12.90___9" localSheetId="3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2">#REF!</definedName>
    <definedName name="Поправочные_коэффициенты_по_письму_Госстроя_от_25.12.90___9___0" localSheetId="3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2">#REF!</definedName>
    <definedName name="Поправочные_коэффициенты_по_письму_Госстроя_от_25.12.90___9___0___0" localSheetId="3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2">#REF!</definedName>
    <definedName name="Поправочные_коэффициенты_по_письму_Госстроя_от_25.12.90___9___0___0___0" localSheetId="3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2">#REF!</definedName>
    <definedName name="Поправочные_коэффициенты_по_письму_Госстроя_от_25.12.90___9___0___0___0___0" localSheetId="3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2">#REF!</definedName>
    <definedName name="Поправочные_коэффициенты_по_письму_Госстроя_от_25.12.90___9___0___5" localSheetId="3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2">#REF!</definedName>
    <definedName name="Поправочные_коэффициенты_по_письму_Госстроя_от_25.12.90___9___0_5" localSheetId="3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2">#REF!</definedName>
    <definedName name="Поправочные_коэффициенты_по_письму_Госстроя_от_25.12.90___9___10" localSheetId="3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2">#REF!</definedName>
    <definedName name="Поправочные_коэффициенты_по_письму_Госстроя_от_25.12.90___9___2" localSheetId="3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2">#REF!</definedName>
    <definedName name="Поправочные_коэффициенты_по_письму_Госстроя_от_25.12.90___9___4" localSheetId="3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2">#REF!</definedName>
    <definedName name="Поправочные_коэффициенты_по_письму_Госстроя_от_25.12.90___9___5" localSheetId="3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2">#REF!</definedName>
    <definedName name="Поправочные_коэффициенты_по_письму_Госстроя_от_25.12.90___9___6" localSheetId="3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2">#REF!</definedName>
    <definedName name="Поправочные_коэффициенты_по_письму_Госстроя_от_25.12.90___9___8" localSheetId="3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2">#REF!</definedName>
    <definedName name="Поправочные_коэффициенты_по_письму_Госстроя_от_25.12.90___9_1" localSheetId="3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2">#REF!</definedName>
    <definedName name="Поправочные_коэффициенты_по_письму_Госстроя_от_25.12.90___9_3" localSheetId="3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2">#REF!</definedName>
    <definedName name="Поправочные_коэффициенты_по_письму_Госстроя_от_25.12.90___9_5" localSheetId="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2">#REF!</definedName>
    <definedName name="Поправочные_коэффициенты_по_письму_Госстроя_от_25.12.90_1" localSheetId="3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 localSheetId="2">#REF!</definedName>
    <definedName name="пр" localSheetId="3">#REF!</definedName>
    <definedName name="пр">#REF!</definedName>
    <definedName name="прапоалад" localSheetId="2">[44]топография!#REF!</definedName>
    <definedName name="прапоалад" localSheetId="3">[44]топография!#REF!</definedName>
    <definedName name="прапоалад">[44]топография!#REF!</definedName>
    <definedName name="приб">[45]сводная!$E$10</definedName>
    <definedName name="Прикладное_ПО" localSheetId="2">#REF!</definedName>
    <definedName name="Прикладное_ПО" localSheetId="3">#REF!</definedName>
    <definedName name="Прикладное_ПО">#REF!</definedName>
    <definedName name="прим">[41]СметаСводная!$C$7</definedName>
    <definedName name="про" localSheetId="2">#REF!</definedName>
    <definedName name="про" localSheetId="3">#REF!</definedName>
    <definedName name="про">#REF!</definedName>
    <definedName name="пробная" localSheetId="2">#REF!</definedName>
    <definedName name="пробная" localSheetId="3">#REF!</definedName>
    <definedName name="пробная">#REF!</definedName>
    <definedName name="пробная\" localSheetId="2">#REF!</definedName>
    <definedName name="пробная\" localSheetId="3">#REF!</definedName>
    <definedName name="пробная\">#REF!</definedName>
    <definedName name="Проверил" localSheetId="2">#REF!</definedName>
    <definedName name="Проверил" localSheetId="3">#REF!</definedName>
    <definedName name="Проверил">#REF!</definedName>
    <definedName name="проект">'[46]СметаСводная павильон'!$D$6</definedName>
    <definedName name="прочие" localSheetId="2">#REF!</definedName>
    <definedName name="прочие" localSheetId="3">#REF!</definedName>
    <definedName name="прочие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пр" localSheetId="2">[10]Коэфф1.!#REF!</definedName>
    <definedName name="прпр" localSheetId="3">[10]Коэфф1.!#REF!</definedName>
    <definedName name="прпр">[10]Коэфф1.!#REF!</definedName>
    <definedName name="прпр_1" localSheetId="2">#REF!</definedName>
    <definedName name="прпр_1" localSheetId="3">#REF!</definedName>
    <definedName name="прпр_1">#REF!</definedName>
    <definedName name="псков">[47]свод!$E$10</definedName>
    <definedName name="р" localSheetId="2">#REF!</definedName>
    <definedName name="р" localSheetId="3">#REF!</definedName>
    <definedName name="р">#REF!</definedName>
    <definedName name="Работы" localSheetId="2">#REF!</definedName>
    <definedName name="Работы" localSheetId="3">#REF!</definedName>
    <definedName name="Работы">#REF!</definedName>
    <definedName name="Разработка" localSheetId="2">#REF!</definedName>
    <definedName name="Разработка" localSheetId="3">#REF!</definedName>
    <definedName name="Разработка">#REF!</definedName>
    <definedName name="Разработка_" localSheetId="2">#REF!</definedName>
    <definedName name="Разработка_" localSheetId="3">#REF!</definedName>
    <definedName name="Разработка_">#REF!</definedName>
    <definedName name="Районный_к_т_к_ЗП" localSheetId="2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 localSheetId="2">#REF!</definedName>
    <definedName name="РД" localSheetId="3">#REF!</definedName>
    <definedName name="РД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ига">'[48]СметаСводная снег'!$E$7</definedName>
    <definedName name="рол" localSheetId="2">[44]топография!#REF!</definedName>
    <definedName name="рол" localSheetId="3">[44]топография!#REF!</definedName>
    <definedName name="рол">[44]топография!#REF!</definedName>
    <definedName name="ролл" localSheetId="2">#REF!</definedName>
    <definedName name="ролл" localSheetId="3">#REF!</definedName>
    <definedName name="ролл">#REF!</definedName>
    <definedName name="рпв" localSheetId="2">#REF!</definedName>
    <definedName name="рпв" localSheetId="3">#REF!</definedName>
    <definedName name="рпв">#REF!</definedName>
    <definedName name="рр" localSheetId="2">#REF!</definedName>
    <definedName name="рр" localSheetId="3">#REF!</definedName>
    <definedName name="рр">#REF!</definedName>
    <definedName name="Руководитель" localSheetId="2">#REF!</definedName>
    <definedName name="Руководитель" localSheetId="3">#REF!</definedName>
    <definedName name="Руководитель">#REF!</definedName>
    <definedName name="ручей" localSheetId="2">#REF!</definedName>
    <definedName name="ручей" localSheetId="3">#REF!</definedName>
    <definedName name="ручей">#REF!</definedName>
    <definedName name="савепр" localSheetId="2">#REF!</definedName>
    <definedName name="савепр" localSheetId="3">#REF!</definedName>
    <definedName name="савепр">#REF!</definedName>
    <definedName name="сам" localSheetId="2">#REF!</definedName>
    <definedName name="сам" localSheetId="3">#REF!</definedName>
    <definedName name="сам">#REF!</definedName>
    <definedName name="Свод" localSheetId="2">#REF!</definedName>
    <definedName name="Свод" localSheetId="3">#REF!</definedName>
    <definedName name="Свод">#REF!</definedName>
    <definedName name="свод1" localSheetId="2">[49]топография!#REF!</definedName>
    <definedName name="свод1" localSheetId="3">[49]топография!#REF!</definedName>
    <definedName name="свод1">[49]топография!#REF!</definedName>
    <definedName name="сводИИ" localSheetId="2">[50]топография!#REF!</definedName>
    <definedName name="сводИИ" localSheetId="3">[50]топография!#REF!</definedName>
    <definedName name="сводИИ">[50]топография!#REF!</definedName>
    <definedName name="сводная" localSheetId="2">#REF!</definedName>
    <definedName name="сводная" localSheetId="3">#REF!</definedName>
    <definedName name="сводная">#REF!</definedName>
    <definedName name="СводнУТ" localSheetId="2">[23]топография!#REF!</definedName>
    <definedName name="СводнУТ" localSheetId="3">[23]топография!#REF!</definedName>
    <definedName name="СводнУТ">[23]топография!#REF!</definedName>
    <definedName name="СводУТ" localSheetId="2">#REF!</definedName>
    <definedName name="СводУТ" localSheetId="3">#REF!</definedName>
    <definedName name="СводУТ">#REF!</definedName>
    <definedName name="Сервис" localSheetId="2">#REF!</definedName>
    <definedName name="Сервис" localSheetId="3">#REF!</definedName>
    <definedName name="Сервис">#REF!</definedName>
    <definedName name="Сервис_Всего" localSheetId="2">'[10]Прайс лист'!#REF!</definedName>
    <definedName name="Сервис_Всего" localSheetId="3">'[10]Прайс лист'!#REF!</definedName>
    <definedName name="Сервис_Всего">'[10]Прайс лист'!#REF!</definedName>
    <definedName name="Сервис_Всего_1" localSheetId="2">#REF!</definedName>
    <definedName name="Сервис_Всего_1" localSheetId="3">#REF!</definedName>
    <definedName name="Сервис_Всего_1">#REF!</definedName>
    <definedName name="Сервисное_оборудование" localSheetId="2">[10]Коэфф1.!#REF!</definedName>
    <definedName name="Сервисное_оборудование" localSheetId="3">[10]Коэфф1.!#REF!</definedName>
    <definedName name="Сервисное_оборудование">[10]Коэфф1.!#REF!</definedName>
    <definedName name="Сервисное_оборудование_1" localSheetId="2">#REF!</definedName>
    <definedName name="Сервисное_оборудование_1" localSheetId="3">#REF!</definedName>
    <definedName name="Сервисное_оборудование_1">#REF!</definedName>
    <definedName name="см" localSheetId="2">#REF!</definedName>
    <definedName name="см" localSheetId="3">#REF!</definedName>
    <definedName name="см">#REF!</definedName>
    <definedName name="см___0" localSheetId="2">#REF!</definedName>
    <definedName name="см___0" localSheetId="3">#REF!</definedName>
    <definedName name="см___0">#REF!</definedName>
    <definedName name="См7" localSheetId="2">#REF!</definedName>
    <definedName name="См7" localSheetId="3">#REF!</definedName>
    <definedName name="См7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ми" localSheetId="2">#REF!</definedName>
    <definedName name="сми" localSheetId="3">#REF!</definedName>
    <definedName name="сми">#REF!</definedName>
    <definedName name="Согласование" localSheetId="2">#REF!</definedName>
    <definedName name="Согласование" localSheetId="3">#REF!</definedName>
    <definedName name="Согласование">#REF!</definedName>
    <definedName name="Составил" localSheetId="2">#REF!</definedName>
    <definedName name="Составил" localSheetId="3">#REF!</definedName>
    <definedName name="Составил">#REF!</definedName>
    <definedName name="Составитель" localSheetId="2">#REF!</definedName>
    <definedName name="Составитель" localSheetId="3">#REF!</definedName>
    <definedName name="Составитель">#REF!</definedName>
    <definedName name="СП1" localSheetId="2">[3]Обновление!#REF!</definedName>
    <definedName name="СП1" localSheetId="3">[3]Обновление!#REF!</definedName>
    <definedName name="СП1">[3]Обновление!#REF!</definedName>
    <definedName name="Средняя_з_пл_в_строительстве" localSheetId="2">#REF!</definedName>
    <definedName name="Средняя_з_пл_в_строительстве" localSheetId="3">#REF!</definedName>
    <definedName name="Средняя_з_пл_в_строительстве">#REF!</definedName>
    <definedName name="Средняя_з_пл_по_отрасли__Связь" localSheetId="2">#REF!</definedName>
    <definedName name="Средняя_з_пл_по_отрасли__Связь" localSheetId="3">#REF!</definedName>
    <definedName name="Средняя_з_пл_по_отрасли__Связь">#REF!</definedName>
    <definedName name="ссс" localSheetId="2">#REF!</definedName>
    <definedName name="ссс" localSheetId="3">#REF!</definedName>
    <definedName name="ссс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оительная_полоса" localSheetId="2">#REF!</definedName>
    <definedName name="Строительная_полоса" localSheetId="3">#REF!</definedName>
    <definedName name="Строительная_полоса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оп1" localSheetId="2">#REF!</definedName>
    <definedName name="топ1" localSheetId="3">#REF!</definedName>
    <definedName name="топ1">#REF!</definedName>
    <definedName name="топ2" localSheetId="2">#REF!</definedName>
    <definedName name="топ2" localSheetId="3">#REF!</definedName>
    <definedName name="топ2">#REF!</definedName>
    <definedName name="топо" localSheetId="2">#REF!</definedName>
    <definedName name="топо" localSheetId="3">#REF!</definedName>
    <definedName name="топо">#REF!</definedName>
    <definedName name="топогр" localSheetId="2">[12]Смета!#REF!</definedName>
    <definedName name="топогр" localSheetId="3">[12]Смета!#REF!</definedName>
    <definedName name="топогр">[12]Смета!#REF!</definedName>
    <definedName name="топогр1" localSheetId="2">#REF!</definedName>
    <definedName name="топогр1" localSheetId="3">#REF!</definedName>
    <definedName name="топогр1">#REF!</definedName>
    <definedName name="топограф" localSheetId="2">#REF!</definedName>
    <definedName name="топограф" localSheetId="3">#REF!</definedName>
    <definedName name="топограф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ТС1" localSheetId="2">#REF!</definedName>
    <definedName name="ТС1" localSheetId="3">#REF!</definedName>
    <definedName name="ТС1">#REF!</definedName>
    <definedName name="тьбю" localSheetId="2">#REF!</definedName>
    <definedName name="тьбю" localSheetId="3">#REF!</definedName>
    <definedName name="тьбю">#REF!</definedName>
    <definedName name="тьмтиб" localSheetId="2">#REF!</definedName>
    <definedName name="тьмтиб" localSheetId="3">#REF!</definedName>
    <definedName name="тьмтиб">#REF!</definedName>
    <definedName name="Увеличение_затрат_по_ЭММ" localSheetId="2">#REF!</definedName>
    <definedName name="Увеличение_затрат_по_ЭММ" localSheetId="3">#REF!</definedName>
    <definedName name="Увеличение_затрат_по_ЭММ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уу">'[25]СметаСводная Рыб'!$C$13</definedName>
    <definedName name="уцуц" localSheetId="2">#REF!</definedName>
    <definedName name="уцуц" localSheetId="3">#REF!</definedName>
    <definedName name="уцуц">#REF!</definedName>
    <definedName name="Участок" localSheetId="2">#REF!</definedName>
    <definedName name="Участок" localSheetId="3">#REF!</definedName>
    <definedName name="Участок">#REF!</definedName>
    <definedName name="ф" localSheetId="2">#REF!</definedName>
    <definedName name="ф" localSheetId="3">#REF!</definedName>
    <definedName name="ф">#REF!</definedName>
    <definedName name="ф1" localSheetId="2">#REF!</definedName>
    <definedName name="ф1" localSheetId="3">#REF!</definedName>
    <definedName name="ф1">#REF!</definedName>
    <definedName name="фед">'[16]свод 2'!$C$10</definedName>
    <definedName name="ффыв" localSheetId="2">#REF!</definedName>
    <definedName name="ффыв" localSheetId="3">#REF!</definedName>
    <definedName name="ффыв">#REF!</definedName>
    <definedName name="фыв" localSheetId="2">#REF!</definedName>
    <definedName name="фыв" localSheetId="3">#REF!</definedName>
    <definedName name="фыв">#REF!</definedName>
    <definedName name="цена">#N/A</definedName>
    <definedName name="цена___0">"$#ССЫЛ!.$L$1:$L$32000"</definedName>
    <definedName name="цена___0___0" localSheetId="2">#REF!</definedName>
    <definedName name="цена___0___0" localSheetId="3">#REF!</definedName>
    <definedName name="цена___0___0">#REF!</definedName>
    <definedName name="цена___0___0___0" localSheetId="2">#REF!</definedName>
    <definedName name="цена___0___0___0" localSheetId="3">#REF!</definedName>
    <definedName name="цена___0___0___0">#REF!</definedName>
    <definedName name="цена___0___0___0___0" localSheetId="2">#REF!</definedName>
    <definedName name="цена___0___0___0___0" localSheetId="3">#REF!</definedName>
    <definedName name="цена___0___0___0___0">#REF!</definedName>
    <definedName name="цена___0___0___0___0___0" localSheetId="2">#REF!</definedName>
    <definedName name="цена___0___0___0___0___0" localSheetId="3">#REF!</definedName>
    <definedName name="цена___0___0___0___0___0">#REF!</definedName>
    <definedName name="цена___0___0___0___1" localSheetId="2">#REF!</definedName>
    <definedName name="цена___0___0___0___1" localSheetId="3">#REF!</definedName>
    <definedName name="цена___0___0___0___1">#REF!</definedName>
    <definedName name="цена___0___0___0___3" localSheetId="2">#REF!</definedName>
    <definedName name="цена___0___0___0___3" localSheetId="3">#REF!</definedName>
    <definedName name="цена___0___0___0___3">#REF!</definedName>
    <definedName name="цена___0___0___0___5" localSheetId="2">#REF!</definedName>
    <definedName name="цена___0___0___0___5" localSheetId="3">#REF!</definedName>
    <definedName name="цена___0___0___0___5">#REF!</definedName>
    <definedName name="цена___0___0___0_1" localSheetId="2">#REF!</definedName>
    <definedName name="цена___0___0___0_1" localSheetId="3">#REF!</definedName>
    <definedName name="цена___0___0___0_1">#REF!</definedName>
    <definedName name="цена___0___0___0_5" localSheetId="2">#REF!</definedName>
    <definedName name="цена___0___0___0_5" localSheetId="3">#REF!</definedName>
    <definedName name="цена___0___0___0_5">#REF!</definedName>
    <definedName name="цена___0___0___1" localSheetId="2">#REF!</definedName>
    <definedName name="цена___0___0___1" localSheetId="3">#REF!</definedName>
    <definedName name="цена___0___0___1">#REF!</definedName>
    <definedName name="цена___0___0___2" localSheetId="2">#REF!</definedName>
    <definedName name="цена___0___0___2" localSheetId="3">#REF!</definedName>
    <definedName name="цена___0___0___2">#REF!</definedName>
    <definedName name="цена___0___0___3" localSheetId="2">#REF!</definedName>
    <definedName name="цена___0___0___3" localSheetId="3">#REF!</definedName>
    <definedName name="цена___0___0___3">#REF!</definedName>
    <definedName name="цена___0___0___3___0" localSheetId="2">#REF!</definedName>
    <definedName name="цена___0___0___3___0" localSheetId="3">#REF!</definedName>
    <definedName name="цена___0___0___3___0">#REF!</definedName>
    <definedName name="цена___0___0___4" localSheetId="2">#REF!</definedName>
    <definedName name="цена___0___0___4" localSheetId="3">#REF!</definedName>
    <definedName name="цена___0___0___4">#REF!</definedName>
    <definedName name="цена___0___0___5" localSheetId="2">#REF!</definedName>
    <definedName name="цена___0___0___5" localSheetId="3">#REF!</definedName>
    <definedName name="цена___0___0___5">#REF!</definedName>
    <definedName name="цена___0___0___6" localSheetId="2">#REF!</definedName>
    <definedName name="цена___0___0___6" localSheetId="3">#REF!</definedName>
    <definedName name="цена___0___0___6">#REF!</definedName>
    <definedName name="цена___0___0___7" localSheetId="2">#REF!</definedName>
    <definedName name="цена___0___0___7" localSheetId="3">#REF!</definedName>
    <definedName name="цена___0___0___7">#REF!</definedName>
    <definedName name="цена___0___0___8" localSheetId="2">#REF!</definedName>
    <definedName name="цена___0___0___8" localSheetId="3">#REF!</definedName>
    <definedName name="цена___0___0___8">#REF!</definedName>
    <definedName name="цена___0___0___9" localSheetId="2">#REF!</definedName>
    <definedName name="цена___0___0___9" localSheetId="3">#REF!</definedName>
    <definedName name="цена___0___0___9">#REF!</definedName>
    <definedName name="цена___0___0_1" localSheetId="2">#REF!</definedName>
    <definedName name="цена___0___0_1" localSheetId="3">#REF!</definedName>
    <definedName name="цена___0___0_1">#REF!</definedName>
    <definedName name="цена___0___0_3" localSheetId="2">#REF!</definedName>
    <definedName name="цена___0___0_3" localSheetId="3">#REF!</definedName>
    <definedName name="цена___0___0_3">#REF!</definedName>
    <definedName name="цена___0___0_5" localSheetId="2">#REF!</definedName>
    <definedName name="цена___0___0_5" localSheetId="3">#REF!</definedName>
    <definedName name="цена___0___0_5">#REF!</definedName>
    <definedName name="цена___0___1" localSheetId="2">#REF!</definedName>
    <definedName name="цена___0___1" localSheetId="3">#REF!</definedName>
    <definedName name="цена___0___1">#REF!</definedName>
    <definedName name="цена___0___1___0" localSheetId="2">#REF!</definedName>
    <definedName name="цена___0___1___0" localSheetId="3">#REF!</definedName>
    <definedName name="цена___0___1___0">#REF!</definedName>
    <definedName name="цена___0___10" localSheetId="2">#REF!</definedName>
    <definedName name="цена___0___10" localSheetId="3">#REF!</definedName>
    <definedName name="цена___0___10">#REF!</definedName>
    <definedName name="цена___0___12" localSheetId="2">#REF!</definedName>
    <definedName name="цена___0___12" localSheetId="3">#REF!</definedName>
    <definedName name="цена___0___12">#REF!</definedName>
    <definedName name="цена___0___2" localSheetId="2">#REF!</definedName>
    <definedName name="цена___0___2" localSheetId="3">#REF!</definedName>
    <definedName name="цена___0___2">#REF!</definedName>
    <definedName name="цена___0___2___0" localSheetId="2">#REF!</definedName>
    <definedName name="цена___0___2___0" localSheetId="3">#REF!</definedName>
    <definedName name="цена___0___2___0">#REF!</definedName>
    <definedName name="цена___0___2___0___0" localSheetId="2">#REF!</definedName>
    <definedName name="цена___0___2___0___0" localSheetId="3">#REF!</definedName>
    <definedName name="цена___0___2___0___0">#REF!</definedName>
    <definedName name="цена___0___2___5" localSheetId="2">#REF!</definedName>
    <definedName name="цена___0___2___5" localSheetId="3">#REF!</definedName>
    <definedName name="цена___0___2___5">#REF!</definedName>
    <definedName name="цена___0___2_1" localSheetId="2">#REF!</definedName>
    <definedName name="цена___0___2_1" localSheetId="3">#REF!</definedName>
    <definedName name="цена___0___2_1">#REF!</definedName>
    <definedName name="цена___0___2_3" localSheetId="2">#REF!</definedName>
    <definedName name="цена___0___2_3" localSheetId="3">#REF!</definedName>
    <definedName name="цена___0___2_3">#REF!</definedName>
    <definedName name="цена___0___2_5" localSheetId="2">#REF!</definedName>
    <definedName name="цена___0___2_5" localSheetId="3">#REF!</definedName>
    <definedName name="цена___0___2_5">#REF!</definedName>
    <definedName name="цена___0___3" localSheetId="2">#REF!</definedName>
    <definedName name="цена___0___3" localSheetId="3">#REF!</definedName>
    <definedName name="цена___0___3">#REF!</definedName>
    <definedName name="цена___0___3___0" localSheetId="2">#REF!</definedName>
    <definedName name="цена___0___3___0" localSheetId="3">#REF!</definedName>
    <definedName name="цена___0___3___0">#REF!</definedName>
    <definedName name="цена___0___3___3" localSheetId="2">#REF!</definedName>
    <definedName name="цена___0___3___3" localSheetId="3">#REF!</definedName>
    <definedName name="цена___0___3___3">#REF!</definedName>
    <definedName name="цена___0___3___5" localSheetId="2">#REF!</definedName>
    <definedName name="цена___0___3___5" localSheetId="3">#REF!</definedName>
    <definedName name="цена___0___3___5">#REF!</definedName>
    <definedName name="цена___0___3_1" localSheetId="2">#REF!</definedName>
    <definedName name="цена___0___3_1" localSheetId="3">#REF!</definedName>
    <definedName name="цена___0___3_1">#REF!</definedName>
    <definedName name="цена___0___3_5" localSheetId="2">#REF!</definedName>
    <definedName name="цена___0___3_5" localSheetId="3">#REF!</definedName>
    <definedName name="цена___0___3_5">#REF!</definedName>
    <definedName name="цена___0___4" localSheetId="2">#REF!</definedName>
    <definedName name="цена___0___4" localSheetId="3">#REF!</definedName>
    <definedName name="цена___0___4">#REF!</definedName>
    <definedName name="цена___0___4___0" localSheetId="2">#REF!</definedName>
    <definedName name="цена___0___4___0" localSheetId="3">#REF!</definedName>
    <definedName name="цена___0___4___0">#REF!</definedName>
    <definedName name="цена___0___4___5" localSheetId="2">#REF!</definedName>
    <definedName name="цена___0___4___5" localSheetId="3">#REF!</definedName>
    <definedName name="цена___0___4___5">#REF!</definedName>
    <definedName name="цена___0___4_1" localSheetId="2">#REF!</definedName>
    <definedName name="цена___0___4_1" localSheetId="3">#REF!</definedName>
    <definedName name="цена___0___4_1">#REF!</definedName>
    <definedName name="цена___0___4_3" localSheetId="2">#REF!</definedName>
    <definedName name="цена___0___4_3" localSheetId="3">#REF!</definedName>
    <definedName name="цена___0___4_3">#REF!</definedName>
    <definedName name="цена___0___4_5" localSheetId="2">#REF!</definedName>
    <definedName name="цена___0___4_5" localSheetId="3">#REF!</definedName>
    <definedName name="цена___0___4_5">#REF!</definedName>
    <definedName name="цена___0___5" localSheetId="2">#REF!</definedName>
    <definedName name="цена___0___5" localSheetId="3">#REF!</definedName>
    <definedName name="цена___0___5">#REF!</definedName>
    <definedName name="цена___0___5___0" localSheetId="2">#REF!</definedName>
    <definedName name="цена___0___5___0" localSheetId="3">#REF!</definedName>
    <definedName name="цена___0___5___0">#REF!</definedName>
    <definedName name="цена___0___6" localSheetId="2">#REF!</definedName>
    <definedName name="цена___0___6" localSheetId="3">#REF!</definedName>
    <definedName name="цена___0___6">#REF!</definedName>
    <definedName name="цена___0___6___0" localSheetId="2">#REF!</definedName>
    <definedName name="цена___0___6___0" localSheetId="3">#REF!</definedName>
    <definedName name="цена___0___6___0">#REF!</definedName>
    <definedName name="цена___0___7" localSheetId="2">#REF!</definedName>
    <definedName name="цена___0___7" localSheetId="3">#REF!</definedName>
    <definedName name="цена___0___7">#REF!</definedName>
    <definedName name="цена___0___8" localSheetId="2">#REF!</definedName>
    <definedName name="цена___0___8" localSheetId="3">#REF!</definedName>
    <definedName name="цена___0___8">#REF!</definedName>
    <definedName name="цена___0___8___0" localSheetId="2">#REF!</definedName>
    <definedName name="цена___0___8___0" localSheetId="3">#REF!</definedName>
    <definedName name="цена___0___8___0">#REF!</definedName>
    <definedName name="цена___0___9">"$#ССЫЛ!.$L$1:$L$32000"</definedName>
    <definedName name="цена___0_1" localSheetId="2">#REF!</definedName>
    <definedName name="цена___0_1" localSheetId="3">#REF!</definedName>
    <definedName name="цена___0_1">#REF!</definedName>
    <definedName name="цена___0_3" localSheetId="2">#REF!</definedName>
    <definedName name="цена___0_3" localSheetId="3">#REF!</definedName>
    <definedName name="цена___0_3">#REF!</definedName>
    <definedName name="цена___0_5" localSheetId="2">#REF!</definedName>
    <definedName name="цена___0_5" localSheetId="3">#REF!</definedName>
    <definedName name="цена___0_5">#REF!</definedName>
    <definedName name="цена___1" localSheetId="2">#REF!</definedName>
    <definedName name="цена___1" localSheetId="3">#REF!</definedName>
    <definedName name="цена___1">#REF!</definedName>
    <definedName name="цена___1___0" localSheetId="2">#REF!</definedName>
    <definedName name="цена___1___0" localSheetId="3">#REF!</definedName>
    <definedName name="цена___1___0">#REF!</definedName>
    <definedName name="цена___1___0___0" localSheetId="2">#REF!</definedName>
    <definedName name="цена___1___0___0" localSheetId="3">#REF!</definedName>
    <definedName name="цена___1___0___0">#REF!</definedName>
    <definedName name="цена___1___1" localSheetId="2">#REF!</definedName>
    <definedName name="цена___1___1" localSheetId="3">#REF!</definedName>
    <definedName name="цена___1___1">#REF!</definedName>
    <definedName name="цена___1___5" localSheetId="2">#REF!</definedName>
    <definedName name="цена___1___5" localSheetId="3">#REF!</definedName>
    <definedName name="цена___1___5">#REF!</definedName>
    <definedName name="цена___1_1" localSheetId="2">#REF!</definedName>
    <definedName name="цена___1_1" localSheetId="3">#REF!</definedName>
    <definedName name="цена___1_1">#REF!</definedName>
    <definedName name="цена___1_3" localSheetId="2">#REF!</definedName>
    <definedName name="цена___1_3" localSheetId="3">#REF!</definedName>
    <definedName name="цена___1_3">#REF!</definedName>
    <definedName name="цена___1_5" localSheetId="2">#REF!</definedName>
    <definedName name="цена___1_5" localSheetId="3">#REF!</definedName>
    <definedName name="цена___1_5">#REF!</definedName>
    <definedName name="цена___10">"$#ССЫЛ!.$L$1:$L$32000"</definedName>
    <definedName name="цена___10___0">NA()</definedName>
    <definedName name="цена___10___0___0" localSheetId="2">#REF!</definedName>
    <definedName name="цена___10___0___0" localSheetId="3">#REF!</definedName>
    <definedName name="цена___10___0___0">#REF!</definedName>
    <definedName name="цена___10___0___0___0" localSheetId="2">#REF!</definedName>
    <definedName name="цена___10___0___0___0" localSheetId="3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2">#REF!</definedName>
    <definedName name="цена___10___1" localSheetId="3">#REF!</definedName>
    <definedName name="цена___10___1">#REF!</definedName>
    <definedName name="цена___10___10" localSheetId="2">#REF!</definedName>
    <definedName name="цена___10___10" localSheetId="3">#REF!</definedName>
    <definedName name="цена___10___10">#REF!</definedName>
    <definedName name="цена___10___12" localSheetId="2">#REF!</definedName>
    <definedName name="цена___10___12" localSheetId="3">#REF!</definedName>
    <definedName name="цена___10___12">#REF!</definedName>
    <definedName name="цена___10___2">NA()</definedName>
    <definedName name="цена___10___4">NA()</definedName>
    <definedName name="цена___10___5" localSheetId="2">#REF!</definedName>
    <definedName name="цена___10___5" localSheetId="3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2">#REF!</definedName>
    <definedName name="цена___10_3" localSheetId="3">#REF!</definedName>
    <definedName name="цена___10_3">#REF!</definedName>
    <definedName name="цена___10_5" localSheetId="2">#REF!</definedName>
    <definedName name="цена___10_5" localSheetId="3">#REF!</definedName>
    <definedName name="цена___10_5">#REF!</definedName>
    <definedName name="цена___11" localSheetId="2">#REF!</definedName>
    <definedName name="цена___11" localSheetId="3">#REF!</definedName>
    <definedName name="цена___11">#REF!</definedName>
    <definedName name="цена___11___0">NA()</definedName>
    <definedName name="цена___11___10" localSheetId="2">#REF!</definedName>
    <definedName name="цена___11___10" localSheetId="3">#REF!</definedName>
    <definedName name="цена___11___10">#REF!</definedName>
    <definedName name="цена___11___2" localSheetId="2">#REF!</definedName>
    <definedName name="цена___11___2" localSheetId="3">#REF!</definedName>
    <definedName name="цена___11___2">#REF!</definedName>
    <definedName name="цена___11___4" localSheetId="2">#REF!</definedName>
    <definedName name="цена___11___4" localSheetId="3">#REF!</definedName>
    <definedName name="цена___11___4">#REF!</definedName>
    <definedName name="цена___11___6" localSheetId="2">#REF!</definedName>
    <definedName name="цена___11___6" localSheetId="3">#REF!</definedName>
    <definedName name="цена___11___6">#REF!</definedName>
    <definedName name="цена___11___8" localSheetId="2">#REF!</definedName>
    <definedName name="цена___11___8" localSheetId="3">#REF!</definedName>
    <definedName name="цена___11___8">#REF!</definedName>
    <definedName name="цена___12">NA()</definedName>
    <definedName name="цена___2">"$#ССЫЛ!.$L$1:$L$32000"</definedName>
    <definedName name="цена___2___0" localSheetId="2">#REF!</definedName>
    <definedName name="цена___2___0" localSheetId="3">#REF!</definedName>
    <definedName name="цена___2___0">#REF!</definedName>
    <definedName name="цена___2___0___0" localSheetId="2">#REF!</definedName>
    <definedName name="цена___2___0___0" localSheetId="3">#REF!</definedName>
    <definedName name="цена___2___0___0">#REF!</definedName>
    <definedName name="цена___2___0___0___0" localSheetId="2">#REF!</definedName>
    <definedName name="цена___2___0___0___0" localSheetId="3">#REF!</definedName>
    <definedName name="цена___2___0___0___0">#REF!</definedName>
    <definedName name="цена___2___0___0___0___0" localSheetId="2">#REF!</definedName>
    <definedName name="цена___2___0___0___0___0" localSheetId="3">#REF!</definedName>
    <definedName name="цена___2___0___0___0___0">#REF!</definedName>
    <definedName name="цена___2___0___0___1" localSheetId="2">#REF!</definedName>
    <definedName name="цена___2___0___0___1" localSheetId="3">#REF!</definedName>
    <definedName name="цена___2___0___0___1">#REF!</definedName>
    <definedName name="цена___2___0___0___3" localSheetId="2">#REF!</definedName>
    <definedName name="цена___2___0___0___3" localSheetId="3">#REF!</definedName>
    <definedName name="цена___2___0___0___3">#REF!</definedName>
    <definedName name="цена___2___0___0___5" localSheetId="2">#REF!</definedName>
    <definedName name="цена___2___0___0___5" localSheetId="3">#REF!</definedName>
    <definedName name="цена___2___0___0___5">#REF!</definedName>
    <definedName name="цена___2___0___0_1" localSheetId="2">#REF!</definedName>
    <definedName name="цена___2___0___0_1" localSheetId="3">#REF!</definedName>
    <definedName name="цена___2___0___0_1">#REF!</definedName>
    <definedName name="цена___2___0___0_5" localSheetId="2">#REF!</definedName>
    <definedName name="цена___2___0___0_5" localSheetId="3">#REF!</definedName>
    <definedName name="цена___2___0___0_5">#REF!</definedName>
    <definedName name="цена___2___0___1" localSheetId="2">#REF!</definedName>
    <definedName name="цена___2___0___1" localSheetId="3">#REF!</definedName>
    <definedName name="цена___2___0___1">#REF!</definedName>
    <definedName name="цена___2___0___3" localSheetId="2">#REF!</definedName>
    <definedName name="цена___2___0___3" localSheetId="3">#REF!</definedName>
    <definedName name="цена___2___0___3">#REF!</definedName>
    <definedName name="цена___2___0___5" localSheetId="2">#REF!</definedName>
    <definedName name="цена___2___0___5" localSheetId="3">#REF!</definedName>
    <definedName name="цена___2___0___5">#REF!</definedName>
    <definedName name="цена___2___0___6" localSheetId="2">#REF!</definedName>
    <definedName name="цена___2___0___6" localSheetId="3">#REF!</definedName>
    <definedName name="цена___2___0___6">#REF!</definedName>
    <definedName name="цена___2___0___7" localSheetId="2">#REF!</definedName>
    <definedName name="цена___2___0___7" localSheetId="3">#REF!</definedName>
    <definedName name="цена___2___0___7">#REF!</definedName>
    <definedName name="цена___2___0___8" localSheetId="2">#REF!</definedName>
    <definedName name="цена___2___0___8" localSheetId="3">#REF!</definedName>
    <definedName name="цена___2___0___8">#REF!</definedName>
    <definedName name="цена___2___0___9" localSheetId="2">#REF!</definedName>
    <definedName name="цена___2___0___9" localSheetId="3">#REF!</definedName>
    <definedName name="цена___2___0___9">#REF!</definedName>
    <definedName name="цена___2___0_1" localSheetId="2">#REF!</definedName>
    <definedName name="цена___2___0_1" localSheetId="3">#REF!</definedName>
    <definedName name="цена___2___0_1">#REF!</definedName>
    <definedName name="цена___2___0_3" localSheetId="2">#REF!</definedName>
    <definedName name="цена___2___0_3" localSheetId="3">#REF!</definedName>
    <definedName name="цена___2___0_3">#REF!</definedName>
    <definedName name="цена___2___0_5" localSheetId="2">#REF!</definedName>
    <definedName name="цена___2___0_5" localSheetId="3">#REF!</definedName>
    <definedName name="цена___2___0_5">#REF!</definedName>
    <definedName name="цена___2___1" localSheetId="2">#REF!</definedName>
    <definedName name="цена___2___1" localSheetId="3">#REF!</definedName>
    <definedName name="цена___2___1">#REF!</definedName>
    <definedName name="цена___2___1___0" localSheetId="2">#REF!</definedName>
    <definedName name="цена___2___1___0" localSheetId="3">#REF!</definedName>
    <definedName name="цена___2___1___0">#REF!</definedName>
    <definedName name="цена___2___10" localSheetId="2">#REF!</definedName>
    <definedName name="цена___2___10" localSheetId="3">#REF!</definedName>
    <definedName name="цена___2___10">#REF!</definedName>
    <definedName name="цена___2___12" localSheetId="2">#REF!</definedName>
    <definedName name="цена___2___12" localSheetId="3">#REF!</definedName>
    <definedName name="цена___2___12">#REF!</definedName>
    <definedName name="цена___2___2" localSheetId="2">#REF!</definedName>
    <definedName name="цена___2___2" localSheetId="3">#REF!</definedName>
    <definedName name="цена___2___2">#REF!</definedName>
    <definedName name="цена___2___3" localSheetId="2">#REF!</definedName>
    <definedName name="цена___2___3" localSheetId="3">#REF!</definedName>
    <definedName name="цена___2___3">#REF!</definedName>
    <definedName name="цена___2___4" localSheetId="2">#REF!</definedName>
    <definedName name="цена___2___4" localSheetId="3">#REF!</definedName>
    <definedName name="цена___2___4">#REF!</definedName>
    <definedName name="цена___2___4___0" localSheetId="2">#REF!</definedName>
    <definedName name="цена___2___4___0" localSheetId="3">#REF!</definedName>
    <definedName name="цена___2___4___0">#REF!</definedName>
    <definedName name="цена___2___4___5" localSheetId="2">#REF!</definedName>
    <definedName name="цена___2___4___5" localSheetId="3">#REF!</definedName>
    <definedName name="цена___2___4___5">#REF!</definedName>
    <definedName name="цена___2___4_1" localSheetId="2">#REF!</definedName>
    <definedName name="цена___2___4_1" localSheetId="3">#REF!</definedName>
    <definedName name="цена___2___4_1">#REF!</definedName>
    <definedName name="цена___2___4_3" localSheetId="2">#REF!</definedName>
    <definedName name="цена___2___4_3" localSheetId="3">#REF!</definedName>
    <definedName name="цена___2___4_3">#REF!</definedName>
    <definedName name="цена___2___4_5" localSheetId="2">#REF!</definedName>
    <definedName name="цена___2___4_5" localSheetId="3">#REF!</definedName>
    <definedName name="цена___2___4_5">#REF!</definedName>
    <definedName name="цена___2___5" localSheetId="2">#REF!</definedName>
    <definedName name="цена___2___5" localSheetId="3">#REF!</definedName>
    <definedName name="цена___2___5">#REF!</definedName>
    <definedName name="цена___2___6" localSheetId="2">#REF!</definedName>
    <definedName name="цена___2___6" localSheetId="3">#REF!</definedName>
    <definedName name="цена___2___6">#REF!</definedName>
    <definedName name="цена___2___6___0" localSheetId="2">#REF!</definedName>
    <definedName name="цена___2___6___0" localSheetId="3">#REF!</definedName>
    <definedName name="цена___2___6___0">#REF!</definedName>
    <definedName name="цена___2___7" localSheetId="2">#REF!</definedName>
    <definedName name="цена___2___7" localSheetId="3">#REF!</definedName>
    <definedName name="цена___2___7">#REF!</definedName>
    <definedName name="цена___2___8" localSheetId="2">#REF!</definedName>
    <definedName name="цена___2___8" localSheetId="3">#REF!</definedName>
    <definedName name="цена___2___8">#REF!</definedName>
    <definedName name="цена___2___8___0" localSheetId="2">#REF!</definedName>
    <definedName name="цена___2___8___0" localSheetId="3">#REF!</definedName>
    <definedName name="цена___2___8___0">#REF!</definedName>
    <definedName name="цена___2___9">"$#ССЫЛ!.$L$1:$L$32000"</definedName>
    <definedName name="цена___2_1" localSheetId="2">#REF!</definedName>
    <definedName name="цена___2_1" localSheetId="3">#REF!</definedName>
    <definedName name="цена___2_1">#REF!</definedName>
    <definedName name="цена___2_3" localSheetId="2">#REF!</definedName>
    <definedName name="цена___2_3" localSheetId="3">#REF!</definedName>
    <definedName name="цена___2_3">#REF!</definedName>
    <definedName name="цена___2_5" localSheetId="2">#REF!</definedName>
    <definedName name="цена___2_5" localSheetId="3">#REF!</definedName>
    <definedName name="цена___2_5">#REF!</definedName>
    <definedName name="цена___3" localSheetId="2">#REF!</definedName>
    <definedName name="цена___3" localSheetId="3">#REF!</definedName>
    <definedName name="цена___3">#REF!</definedName>
    <definedName name="цена___3___0" localSheetId="2">#REF!</definedName>
    <definedName name="цена___3___0" localSheetId="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2">#REF!</definedName>
    <definedName name="цена___3___0___5" localSheetId="3">#REF!</definedName>
    <definedName name="цена___3___0___5">#REF!</definedName>
    <definedName name="цена___3___0_1">NA()</definedName>
    <definedName name="цена___3___0_3" localSheetId="2">#REF!</definedName>
    <definedName name="цена___3___0_3" localSheetId="3">#REF!</definedName>
    <definedName name="цена___3___0_3">#REF!</definedName>
    <definedName name="цена___3___0_5" localSheetId="2">#REF!</definedName>
    <definedName name="цена___3___0_5" localSheetId="3">#REF!</definedName>
    <definedName name="цена___3___0_5">#REF!</definedName>
    <definedName name="цена___3___1" localSheetId="2">#REF!</definedName>
    <definedName name="цена___3___1" localSheetId="3">#REF!</definedName>
    <definedName name="цена___3___1">#REF!</definedName>
    <definedName name="цена___3___10" localSheetId="2">#REF!</definedName>
    <definedName name="цена___3___10" localSheetId="3">#REF!</definedName>
    <definedName name="цена___3___10">#REF!</definedName>
    <definedName name="цена___3___2" localSheetId="2">#REF!</definedName>
    <definedName name="цена___3___2" localSheetId="3">#REF!</definedName>
    <definedName name="цена___3___2">#REF!</definedName>
    <definedName name="цена___3___3" localSheetId="2">#REF!</definedName>
    <definedName name="цена___3___3" localSheetId="3">#REF!</definedName>
    <definedName name="цена___3___3">#REF!</definedName>
    <definedName name="цена___3___4" localSheetId="2">#REF!</definedName>
    <definedName name="цена___3___4" localSheetId="3">#REF!</definedName>
    <definedName name="цена___3___4">#REF!</definedName>
    <definedName name="цена___3___4___0" localSheetId="2">#REF!</definedName>
    <definedName name="цена___3___4___0" localSheetId="3">#REF!</definedName>
    <definedName name="цена___3___4___0">#REF!</definedName>
    <definedName name="цена___3___5" localSheetId="2">#REF!</definedName>
    <definedName name="цена___3___5" localSheetId="3">#REF!</definedName>
    <definedName name="цена___3___5">#REF!</definedName>
    <definedName name="цена___3___6" localSheetId="2">#REF!</definedName>
    <definedName name="цена___3___6" localSheetId="3">#REF!</definedName>
    <definedName name="цена___3___6">#REF!</definedName>
    <definedName name="цена___3___8" localSheetId="2">#REF!</definedName>
    <definedName name="цена___3___8" localSheetId="3">#REF!</definedName>
    <definedName name="цена___3___8">#REF!</definedName>
    <definedName name="цена___3___8___0" localSheetId="2">#REF!</definedName>
    <definedName name="цена___3___8___0" localSheetId="3">#REF!</definedName>
    <definedName name="цена___3___8___0">#REF!</definedName>
    <definedName name="цена___3___9" localSheetId="2">#REF!</definedName>
    <definedName name="цена___3___9" localSheetId="3">#REF!</definedName>
    <definedName name="цена___3___9">#REF!</definedName>
    <definedName name="цена___3_1" localSheetId="2">#REF!</definedName>
    <definedName name="цена___3_1" localSheetId="3">#REF!</definedName>
    <definedName name="цена___3_1">#REF!</definedName>
    <definedName name="цена___3_3">NA()</definedName>
    <definedName name="цена___3_5" localSheetId="2">#REF!</definedName>
    <definedName name="цена___3_5" localSheetId="3">#REF!</definedName>
    <definedName name="цена___3_5">#REF!</definedName>
    <definedName name="цена___4">"$#ССЫЛ!.$L$1:$L$32000"</definedName>
    <definedName name="цена___4___0">NA()</definedName>
    <definedName name="цена___4___0___0" localSheetId="2">#REF!</definedName>
    <definedName name="цена___4___0___0" localSheetId="3">#REF!</definedName>
    <definedName name="цена___4___0___0">#REF!</definedName>
    <definedName name="цена___4___0___0___0" localSheetId="2">#REF!</definedName>
    <definedName name="цена___4___0___0___0" localSheetId="3">#REF!</definedName>
    <definedName name="цена___4___0___0___0">#REF!</definedName>
    <definedName name="цена___4___0___0___0___0" localSheetId="2">#REF!</definedName>
    <definedName name="цена___4___0___0___0___0" localSheetId="3">#REF!</definedName>
    <definedName name="цена___4___0___0___0___0">#REF!</definedName>
    <definedName name="цена___4___0___0___1" localSheetId="2">#REF!</definedName>
    <definedName name="цена___4___0___0___1" localSheetId="3">#REF!</definedName>
    <definedName name="цена___4___0___0___1">#REF!</definedName>
    <definedName name="цена___4___0___0___3" localSheetId="2">#REF!</definedName>
    <definedName name="цена___4___0___0___3" localSheetId="3">#REF!</definedName>
    <definedName name="цена___4___0___0___3">#REF!</definedName>
    <definedName name="цена___4___0___0___5" localSheetId="2">#REF!</definedName>
    <definedName name="цена___4___0___0___5" localSheetId="3">#REF!</definedName>
    <definedName name="цена___4___0___0___5">#REF!</definedName>
    <definedName name="цена___4___0___0_1" localSheetId="2">#REF!</definedName>
    <definedName name="цена___4___0___0_1" localSheetId="3">#REF!</definedName>
    <definedName name="цена___4___0___0_1">#REF!</definedName>
    <definedName name="цена___4___0___0_5" localSheetId="2">#REF!</definedName>
    <definedName name="цена___4___0___0_5" localSheetId="3">#REF!</definedName>
    <definedName name="цена___4___0___0_5">#REF!</definedName>
    <definedName name="цена___4___0___1" localSheetId="2">#REF!</definedName>
    <definedName name="цена___4___0___1" localSheetId="3">#REF!</definedName>
    <definedName name="цена___4___0___1">#REF!</definedName>
    <definedName name="цена___4___0___3" localSheetId="2">#REF!</definedName>
    <definedName name="цена___4___0___3" localSheetId="3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2">#REF!</definedName>
    <definedName name="цена___4___0_1" localSheetId="3">#REF!</definedName>
    <definedName name="цена___4___0_1">#REF!</definedName>
    <definedName name="цена___4___0_3" localSheetId="2">#REF!</definedName>
    <definedName name="цена___4___0_3" localSheetId="3">#REF!</definedName>
    <definedName name="цена___4___0_3">#REF!</definedName>
    <definedName name="цена___4___0_5">NA()</definedName>
    <definedName name="цена___4___1" localSheetId="2">#REF!</definedName>
    <definedName name="цена___4___1" localSheetId="3">#REF!</definedName>
    <definedName name="цена___4___1">#REF!</definedName>
    <definedName name="цена___4___10" localSheetId="2">#REF!</definedName>
    <definedName name="цена___4___10" localSheetId="3">#REF!</definedName>
    <definedName name="цена___4___10">#REF!</definedName>
    <definedName name="цена___4___12" localSheetId="2">#REF!</definedName>
    <definedName name="цена___4___12" localSheetId="3">#REF!</definedName>
    <definedName name="цена___4___12">#REF!</definedName>
    <definedName name="цена___4___2" localSheetId="2">#REF!</definedName>
    <definedName name="цена___4___2" localSheetId="3">#REF!</definedName>
    <definedName name="цена___4___2">#REF!</definedName>
    <definedName name="цена___4___3" localSheetId="2">#REF!</definedName>
    <definedName name="цена___4___3" localSheetId="3">#REF!</definedName>
    <definedName name="цена___4___3">#REF!</definedName>
    <definedName name="цена___4___3___0" localSheetId="2">#REF!</definedName>
    <definedName name="цена___4___3___0" localSheetId="3">#REF!</definedName>
    <definedName name="цена___4___3___0">#REF!</definedName>
    <definedName name="цена___4___4" localSheetId="2">#REF!</definedName>
    <definedName name="цена___4___4" localSheetId="3">#REF!</definedName>
    <definedName name="цена___4___4">#REF!</definedName>
    <definedName name="цена___4___5" localSheetId="2">#REF!</definedName>
    <definedName name="цена___4___5" localSheetId="3">#REF!</definedName>
    <definedName name="цена___4___5">#REF!</definedName>
    <definedName name="цена___4___6" localSheetId="2">#REF!</definedName>
    <definedName name="цена___4___6" localSheetId="3">#REF!</definedName>
    <definedName name="цена___4___6">#REF!</definedName>
    <definedName name="цена___4___6___0" localSheetId="2">#REF!</definedName>
    <definedName name="цена___4___6___0" localSheetId="3">#REF!</definedName>
    <definedName name="цена___4___6___0">#REF!</definedName>
    <definedName name="цена___4___7" localSheetId="2">#REF!</definedName>
    <definedName name="цена___4___7" localSheetId="3">#REF!</definedName>
    <definedName name="цена___4___7">#REF!</definedName>
    <definedName name="цена___4___8" localSheetId="2">#REF!</definedName>
    <definedName name="цена___4___8" localSheetId="3">#REF!</definedName>
    <definedName name="цена___4___8">#REF!</definedName>
    <definedName name="цена___4___8___0" localSheetId="2">#REF!</definedName>
    <definedName name="цена___4___8___0" localSheetId="3">#REF!</definedName>
    <definedName name="цена___4___8___0">#REF!</definedName>
    <definedName name="цена___4___9">"$#ССЫЛ!.$L$1:$L$32000"</definedName>
    <definedName name="цена___4_1" localSheetId="2">#REF!</definedName>
    <definedName name="цена___4_1" localSheetId="3">#REF!</definedName>
    <definedName name="цена___4_1">#REF!</definedName>
    <definedName name="цена___4_3" localSheetId="2">#REF!</definedName>
    <definedName name="цена___4_3" localSheetId="3">#REF!</definedName>
    <definedName name="цена___4_3">#REF!</definedName>
    <definedName name="цена___4_5" localSheetId="2">#REF!</definedName>
    <definedName name="цена___4_5" localSheetId="3">#REF!</definedName>
    <definedName name="цена___4_5">#REF!</definedName>
    <definedName name="цена___5">NA()</definedName>
    <definedName name="цена___5___0" localSheetId="2">#REF!</definedName>
    <definedName name="цена___5___0" localSheetId="3">#REF!</definedName>
    <definedName name="цена___5___0">#REF!</definedName>
    <definedName name="цена___5___0___0" localSheetId="2">#REF!</definedName>
    <definedName name="цена___5___0___0" localSheetId="3">#REF!</definedName>
    <definedName name="цена___5___0___0">#REF!</definedName>
    <definedName name="цена___5___0___0___0" localSheetId="2">#REF!</definedName>
    <definedName name="цена___5___0___0___0" localSheetId="3">#REF!</definedName>
    <definedName name="цена___5___0___0___0">#REF!</definedName>
    <definedName name="цена___5___0___0___0___0" localSheetId="2">#REF!</definedName>
    <definedName name="цена___5___0___0___0___0" localSheetId="3">#REF!</definedName>
    <definedName name="цена___5___0___0___0___0">#REF!</definedName>
    <definedName name="цена___5___0___1" localSheetId="2">#REF!</definedName>
    <definedName name="цена___5___0___1" localSheetId="3">#REF!</definedName>
    <definedName name="цена___5___0___1">#REF!</definedName>
    <definedName name="цена___5___0___5" localSheetId="2">#REF!</definedName>
    <definedName name="цена___5___0___5" localSheetId="3">#REF!</definedName>
    <definedName name="цена___5___0___5">#REF!</definedName>
    <definedName name="цена___5___0_1" localSheetId="2">#REF!</definedName>
    <definedName name="цена___5___0_1" localSheetId="3">#REF!</definedName>
    <definedName name="цена___5___0_1">#REF!</definedName>
    <definedName name="цена___5___0_3" localSheetId="2">#REF!</definedName>
    <definedName name="цена___5___0_3" localSheetId="3">#REF!</definedName>
    <definedName name="цена___5___0_3">#REF!</definedName>
    <definedName name="цена___5___0_5" localSheetId="2">#REF!</definedName>
    <definedName name="цена___5___0_5" localSheetId="3">#REF!</definedName>
    <definedName name="цена___5___0_5">#REF!</definedName>
    <definedName name="цена___5___1" localSheetId="2">#REF!</definedName>
    <definedName name="цена___5___1" localSheetId="3">#REF!</definedName>
    <definedName name="цена___5___1">#REF!</definedName>
    <definedName name="цена___5___3">NA()</definedName>
    <definedName name="цена___5___5">NA()</definedName>
    <definedName name="цена___5_1" localSheetId="2">#REF!</definedName>
    <definedName name="цена___5_1" localSheetId="3">#REF!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 localSheetId="2">#REF!</definedName>
    <definedName name="цена___6___0" localSheetId="3">#REF!</definedName>
    <definedName name="цена___6___0">#REF!</definedName>
    <definedName name="цена___6___0___0" localSheetId="2">#REF!</definedName>
    <definedName name="цена___6___0___0" localSheetId="3">#REF!</definedName>
    <definedName name="цена___6___0___0">#REF!</definedName>
    <definedName name="цена___6___0___0___0" localSheetId="2">#REF!</definedName>
    <definedName name="цена___6___0___0___0" localSheetId="3">#REF!</definedName>
    <definedName name="цена___6___0___0___0">#REF!</definedName>
    <definedName name="цена___6___0___0___0___0" localSheetId="2">#REF!</definedName>
    <definedName name="цена___6___0___0___0___0" localSheetId="3">#REF!</definedName>
    <definedName name="цена___6___0___0___0___0">#REF!</definedName>
    <definedName name="цена___6___0___1" localSheetId="2">#REF!</definedName>
    <definedName name="цена___6___0___1" localSheetId="3">#REF!</definedName>
    <definedName name="цена___6___0___1">#REF!</definedName>
    <definedName name="цена___6___0___3" localSheetId="2">#REF!</definedName>
    <definedName name="цена___6___0___3" localSheetId="3">#REF!</definedName>
    <definedName name="цена___6___0___3">#REF!</definedName>
    <definedName name="цена___6___0___5" localSheetId="2">#REF!</definedName>
    <definedName name="цена___6___0___5" localSheetId="3">#REF!</definedName>
    <definedName name="цена___6___0___5">#REF!</definedName>
    <definedName name="цена___6___0_1" localSheetId="2">#REF!</definedName>
    <definedName name="цена___6___0_1" localSheetId="3">#REF!</definedName>
    <definedName name="цена___6___0_1">#REF!</definedName>
    <definedName name="цена___6___0_3" localSheetId="2">#REF!</definedName>
    <definedName name="цена___6___0_3" localSheetId="3">#REF!</definedName>
    <definedName name="цена___6___0_3">#REF!</definedName>
    <definedName name="цена___6___0_5" localSheetId="2">#REF!</definedName>
    <definedName name="цена___6___0_5" localSheetId="3">#REF!</definedName>
    <definedName name="цена___6___0_5">#REF!</definedName>
    <definedName name="цена___6___1" localSheetId="2">#REF!</definedName>
    <definedName name="цена___6___1" localSheetId="3">#REF!</definedName>
    <definedName name="цена___6___1">#REF!</definedName>
    <definedName name="цена___6___10" localSheetId="2">#REF!</definedName>
    <definedName name="цена___6___10" localSheetId="3">#REF!</definedName>
    <definedName name="цена___6___10">#REF!</definedName>
    <definedName name="цена___6___12" localSheetId="2">#REF!</definedName>
    <definedName name="цена___6___12" localSheetId="3">#REF!</definedName>
    <definedName name="цена___6___12">#REF!</definedName>
    <definedName name="цена___6___2" localSheetId="2">#REF!</definedName>
    <definedName name="цена___6___2" localSheetId="3">#REF!</definedName>
    <definedName name="цена___6___2">#REF!</definedName>
    <definedName name="цена___6___3" localSheetId="2">#REF!</definedName>
    <definedName name="цена___6___3" localSheetId="3">#REF!</definedName>
    <definedName name="цена___6___3">#REF!</definedName>
    <definedName name="цена___6___4" localSheetId="2">#REF!</definedName>
    <definedName name="цена___6___4" localSheetId="3">#REF!</definedName>
    <definedName name="цена___6___4">#REF!</definedName>
    <definedName name="цена___6___5">NA()</definedName>
    <definedName name="цена___6___6" localSheetId="2">#REF!</definedName>
    <definedName name="цена___6___6" localSheetId="3">#REF!</definedName>
    <definedName name="цена___6___6">#REF!</definedName>
    <definedName name="цена___6___6___0" localSheetId="2">#REF!</definedName>
    <definedName name="цена___6___6___0" localSheetId="3">#REF!</definedName>
    <definedName name="цена___6___6___0">#REF!</definedName>
    <definedName name="цена___6___7">NA()</definedName>
    <definedName name="цена___6___8" localSheetId="2">#REF!</definedName>
    <definedName name="цена___6___8" localSheetId="3">#REF!</definedName>
    <definedName name="цена___6___8">#REF!</definedName>
    <definedName name="цена___6___8___0" localSheetId="2">#REF!</definedName>
    <definedName name="цена___6___8___0" localSheetId="3">#REF!</definedName>
    <definedName name="цена___6___8___0">#REF!</definedName>
    <definedName name="цена___6___9">"$#ССЫЛ!.$L$1:$L$32000"</definedName>
    <definedName name="цена___6_1" localSheetId="2">#REF!</definedName>
    <definedName name="цена___6_1" localSheetId="3">#REF!</definedName>
    <definedName name="цена___6_1">#REF!</definedName>
    <definedName name="цена___6_3" localSheetId="2">#REF!</definedName>
    <definedName name="цена___6_3" localSheetId="3">#REF!</definedName>
    <definedName name="цена___6_3">#REF!</definedName>
    <definedName name="цена___6_5">NA()</definedName>
    <definedName name="цена___7" localSheetId="2">#REF!</definedName>
    <definedName name="цена___7" localSheetId="3">#REF!</definedName>
    <definedName name="цена___7">#REF!</definedName>
    <definedName name="цена___7___0" localSheetId="2">#REF!</definedName>
    <definedName name="цена___7___0" localSheetId="3">#REF!</definedName>
    <definedName name="цена___7___0">#REF!</definedName>
    <definedName name="цена___7___0___0" localSheetId="2">#REF!</definedName>
    <definedName name="цена___7___0___0" localSheetId="3">#REF!</definedName>
    <definedName name="цена___7___0___0">#REF!</definedName>
    <definedName name="цена___7___10" localSheetId="2">#REF!</definedName>
    <definedName name="цена___7___10" localSheetId="3">#REF!</definedName>
    <definedName name="цена___7___10">#REF!</definedName>
    <definedName name="цена___7___2" localSheetId="2">#REF!</definedName>
    <definedName name="цена___7___2" localSheetId="3">#REF!</definedName>
    <definedName name="цена___7___2">#REF!</definedName>
    <definedName name="цена___7___4" localSheetId="2">#REF!</definedName>
    <definedName name="цена___7___4" localSheetId="3">#REF!</definedName>
    <definedName name="цена___7___4">#REF!</definedName>
    <definedName name="цена___7___6" localSheetId="2">#REF!</definedName>
    <definedName name="цена___7___6" localSheetId="3">#REF!</definedName>
    <definedName name="цена___7___6">#REF!</definedName>
    <definedName name="цена___7___8" localSheetId="2">#REF!</definedName>
    <definedName name="цена___7___8" localSheetId="3">#REF!</definedName>
    <definedName name="цена___7___8">#REF!</definedName>
    <definedName name="цена___8">"$#ССЫЛ!.$L$1:$L$32000"</definedName>
    <definedName name="цена___8___0" localSheetId="2">#REF!</definedName>
    <definedName name="цена___8___0" localSheetId="3">#REF!</definedName>
    <definedName name="цена___8___0">#REF!</definedName>
    <definedName name="цена___8___0___0" localSheetId="2">#REF!</definedName>
    <definedName name="цена___8___0___0" localSheetId="3">#REF!</definedName>
    <definedName name="цена___8___0___0">#REF!</definedName>
    <definedName name="цена___8___0___0___0" localSheetId="2">#REF!</definedName>
    <definedName name="цена___8___0___0___0" localSheetId="3">#REF!</definedName>
    <definedName name="цена___8___0___0___0">#REF!</definedName>
    <definedName name="цена___8___0___0___0___0" localSheetId="2">#REF!</definedName>
    <definedName name="цена___8___0___0___0___0" localSheetId="3">#REF!</definedName>
    <definedName name="цена___8___0___0___0___0">#REF!</definedName>
    <definedName name="цена___8___0___1" localSheetId="2">#REF!</definedName>
    <definedName name="цена___8___0___1" localSheetId="3">#REF!</definedName>
    <definedName name="цена___8___0___1">#REF!</definedName>
    <definedName name="цена___8___0___5" localSheetId="2">#REF!</definedName>
    <definedName name="цена___8___0___5" localSheetId="3">#REF!</definedName>
    <definedName name="цена___8___0___5">#REF!</definedName>
    <definedName name="цена___8___0_1" localSheetId="2">#REF!</definedName>
    <definedName name="цена___8___0_1" localSheetId="3">#REF!</definedName>
    <definedName name="цена___8___0_1">#REF!</definedName>
    <definedName name="цена___8___0_3" localSheetId="2">#REF!</definedName>
    <definedName name="цена___8___0_3" localSheetId="3">#REF!</definedName>
    <definedName name="цена___8___0_3">#REF!</definedName>
    <definedName name="цена___8___0_5" localSheetId="2">#REF!</definedName>
    <definedName name="цена___8___0_5" localSheetId="3">#REF!</definedName>
    <definedName name="цена___8___0_5">#REF!</definedName>
    <definedName name="цена___8___1" localSheetId="2">#REF!</definedName>
    <definedName name="цена___8___1" localSheetId="3">#REF!</definedName>
    <definedName name="цена___8___1">#REF!</definedName>
    <definedName name="цена___8___10" localSheetId="2">#REF!</definedName>
    <definedName name="цена___8___10" localSheetId="3">#REF!</definedName>
    <definedName name="цена___8___10">#REF!</definedName>
    <definedName name="цена___8___12" localSheetId="2">#REF!</definedName>
    <definedName name="цена___8___12" localSheetId="3">#REF!</definedName>
    <definedName name="цена___8___12">#REF!</definedName>
    <definedName name="цена___8___2" localSheetId="2">#REF!</definedName>
    <definedName name="цена___8___2" localSheetId="3">#REF!</definedName>
    <definedName name="цена___8___2">#REF!</definedName>
    <definedName name="цена___8___4" localSheetId="2">#REF!</definedName>
    <definedName name="цена___8___4" localSheetId="3">#REF!</definedName>
    <definedName name="цена___8___4">#REF!</definedName>
    <definedName name="цена___8___5" localSheetId="2">#REF!</definedName>
    <definedName name="цена___8___5" localSheetId="3">#REF!</definedName>
    <definedName name="цена___8___5">#REF!</definedName>
    <definedName name="цена___8___6" localSheetId="2">#REF!</definedName>
    <definedName name="цена___8___6" localSheetId="3">#REF!</definedName>
    <definedName name="цена___8___6">#REF!</definedName>
    <definedName name="цена___8___6___0" localSheetId="2">#REF!</definedName>
    <definedName name="цена___8___6___0" localSheetId="3">#REF!</definedName>
    <definedName name="цена___8___6___0">#REF!</definedName>
    <definedName name="цена___8___7" localSheetId="2">#REF!</definedName>
    <definedName name="цена___8___7" localSheetId="3">#REF!</definedName>
    <definedName name="цена___8___7">#REF!</definedName>
    <definedName name="цена___8___8" localSheetId="2">#REF!</definedName>
    <definedName name="цена___8___8" localSheetId="3">#REF!</definedName>
    <definedName name="цена___8___8">#REF!</definedName>
    <definedName name="цена___8___8___0" localSheetId="2">#REF!</definedName>
    <definedName name="цена___8___8___0" localSheetId="3">#REF!</definedName>
    <definedName name="цена___8___8___0">#REF!</definedName>
    <definedName name="цена___8___9">"$#ССЫЛ!.$L$1:$L$32000"</definedName>
    <definedName name="цена___8_1" localSheetId="2">#REF!</definedName>
    <definedName name="цена___8_1" localSheetId="3">#REF!</definedName>
    <definedName name="цена___8_1">#REF!</definedName>
    <definedName name="цена___8_3" localSheetId="2">#REF!</definedName>
    <definedName name="цена___8_3" localSheetId="3">#REF!</definedName>
    <definedName name="цена___8_3">#REF!</definedName>
    <definedName name="цена___8_5" localSheetId="2">#REF!</definedName>
    <definedName name="цена___8_5" localSheetId="3">#REF!</definedName>
    <definedName name="цена___8_5">#REF!</definedName>
    <definedName name="цена___9" localSheetId="2">#REF!</definedName>
    <definedName name="цена___9" localSheetId="3">#REF!</definedName>
    <definedName name="цена___9">#REF!</definedName>
    <definedName name="цена___9___0" localSheetId="2">#REF!</definedName>
    <definedName name="цена___9___0" localSheetId="3">#REF!</definedName>
    <definedName name="цена___9___0">#REF!</definedName>
    <definedName name="цена___9___0___0" localSheetId="2">#REF!</definedName>
    <definedName name="цена___9___0___0" localSheetId="3">#REF!</definedName>
    <definedName name="цена___9___0___0">#REF!</definedName>
    <definedName name="цена___9___0___0___0" localSheetId="2">#REF!</definedName>
    <definedName name="цена___9___0___0___0" localSheetId="3">#REF!</definedName>
    <definedName name="цена___9___0___0___0">#REF!</definedName>
    <definedName name="цена___9___0___0___0___0" localSheetId="2">#REF!</definedName>
    <definedName name="цена___9___0___0___0___0" localSheetId="3">#REF!</definedName>
    <definedName name="цена___9___0___0___0___0">#REF!</definedName>
    <definedName name="цена___9___0___5" localSheetId="2">#REF!</definedName>
    <definedName name="цена___9___0___5" localSheetId="3">#REF!</definedName>
    <definedName name="цена___9___0___5">#REF!</definedName>
    <definedName name="цена___9___0_5" localSheetId="2">#REF!</definedName>
    <definedName name="цена___9___0_5" localSheetId="3">#REF!</definedName>
    <definedName name="цена___9___0_5">#REF!</definedName>
    <definedName name="цена___9___10" localSheetId="2">#REF!</definedName>
    <definedName name="цена___9___10" localSheetId="3">#REF!</definedName>
    <definedName name="цена___9___10">#REF!</definedName>
    <definedName name="цена___9___2" localSheetId="2">#REF!</definedName>
    <definedName name="цена___9___2" localSheetId="3">#REF!</definedName>
    <definedName name="цена___9___2">#REF!</definedName>
    <definedName name="цена___9___4" localSheetId="2">#REF!</definedName>
    <definedName name="цена___9___4" localSheetId="3">#REF!</definedName>
    <definedName name="цена___9___4">#REF!</definedName>
    <definedName name="цена___9___5" localSheetId="2">#REF!</definedName>
    <definedName name="цена___9___5" localSheetId="3">#REF!</definedName>
    <definedName name="цена___9___5">#REF!</definedName>
    <definedName name="цена___9___6" localSheetId="2">#REF!</definedName>
    <definedName name="цена___9___6" localSheetId="3">#REF!</definedName>
    <definedName name="цена___9___6">#REF!</definedName>
    <definedName name="цена___9___8" localSheetId="2">#REF!</definedName>
    <definedName name="цена___9___8" localSheetId="3">#REF!</definedName>
    <definedName name="цена___9___8">#REF!</definedName>
    <definedName name="цена___9_1" localSheetId="2">#REF!</definedName>
    <definedName name="цена___9_1" localSheetId="3">#REF!</definedName>
    <definedName name="цена___9_1">#REF!</definedName>
    <definedName name="цена___9_3" localSheetId="2">#REF!</definedName>
    <definedName name="цена___9_3" localSheetId="3">#REF!</definedName>
    <definedName name="цена___9_3">#REF!</definedName>
    <definedName name="цена___9_5" localSheetId="2">#REF!</definedName>
    <definedName name="цена___9_5" localSheetId="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2">#REF!</definedName>
    <definedName name="цук" localSheetId="3">#REF!</definedName>
    <definedName name="цук">#REF!</definedName>
    <definedName name="цууу" localSheetId="2">#REF!</definedName>
    <definedName name="цууу" localSheetId="3">#REF!</definedName>
    <definedName name="цууу">#REF!</definedName>
    <definedName name="цы" localSheetId="2">#REF!</definedName>
    <definedName name="цы" localSheetId="3">#REF!</definedName>
    <definedName name="цы">#REF!</definedName>
    <definedName name="чс" localSheetId="2">#REF!</definedName>
    <definedName name="чс" localSheetId="3">#REF!</definedName>
    <definedName name="чс">#REF!</definedName>
    <definedName name="чть" localSheetId="2">#REF!</definedName>
    <definedName name="чть" localSheetId="3">#REF!</definedName>
    <definedName name="чть">#REF!</definedName>
    <definedName name="Шкафы_ТМ" localSheetId="2">#REF!</definedName>
    <definedName name="Шкафы_ТМ" localSheetId="3">#REF!</definedName>
    <definedName name="Шкафы_ТМ">#REF!</definedName>
    <definedName name="шлд" localSheetId="2">'[51]93-110'!#REF!</definedName>
    <definedName name="шлд" localSheetId="3">'[51]93-110'!#REF!</definedName>
    <definedName name="шлд">'[51]93-110'!#REF!</definedName>
    <definedName name="шщззхъх" localSheetId="2">#REF!</definedName>
    <definedName name="шщззхъх" localSheetId="3">#REF!</definedName>
    <definedName name="шщззхъх">#REF!</definedName>
    <definedName name="щщ" localSheetId="2">#REF!</definedName>
    <definedName name="щщ" localSheetId="3">#REF!</definedName>
    <definedName name="щщ">#REF!</definedName>
    <definedName name="ъхз" localSheetId="2">#REF!</definedName>
    <definedName name="ъхз" localSheetId="3">#REF!</definedName>
    <definedName name="ъхз">#REF!</definedName>
    <definedName name="ЫВGGGGGGGGGGGGGGG" localSheetId="2">#REF!</definedName>
    <definedName name="ЫВGGGGGGGGGGGGGGG" localSheetId="3">#REF!</definedName>
    <definedName name="ЫВGGGGGGGGGGGGGGG">#REF!</definedName>
    <definedName name="ыы">[52]свод!$A$7</definedName>
    <definedName name="ьь" localSheetId="2">#REF!</definedName>
    <definedName name="ьь" localSheetId="3">#REF!</definedName>
    <definedName name="ьь">#REF!</definedName>
    <definedName name="эк" localSheetId="2">#REF!</definedName>
    <definedName name="эк" localSheetId="3">#REF!</definedName>
    <definedName name="эк">#REF!</definedName>
    <definedName name="эк1" localSheetId="2">#REF!</definedName>
    <definedName name="эк1" localSheetId="3">#REF!</definedName>
    <definedName name="эк1">#REF!</definedName>
    <definedName name="эко" localSheetId="2">#REF!</definedName>
    <definedName name="эко" localSheetId="3">#REF!</definedName>
    <definedName name="эко">#REF!</definedName>
    <definedName name="эко___0" localSheetId="2">#REF!</definedName>
    <definedName name="эко___0" localSheetId="3">#REF!</definedName>
    <definedName name="эко___0">#REF!</definedName>
    <definedName name="эко___4" localSheetId="2">#REF!</definedName>
    <definedName name="эко___4" localSheetId="3">#REF!</definedName>
    <definedName name="эко___4">#REF!</definedName>
    <definedName name="эко___5" localSheetId="2">#REF!</definedName>
    <definedName name="эко___5" localSheetId="3">#REF!</definedName>
    <definedName name="эко___5">#REF!</definedName>
    <definedName name="эко___6" localSheetId="2">#REF!</definedName>
    <definedName name="эко___6" localSheetId="3">#REF!</definedName>
    <definedName name="эко___6">#REF!</definedName>
    <definedName name="эко___7" localSheetId="2">#REF!</definedName>
    <definedName name="эко___7" localSheetId="3">#REF!</definedName>
    <definedName name="эко___7">#REF!</definedName>
    <definedName name="эко___8" localSheetId="2">#REF!</definedName>
    <definedName name="эко___8" localSheetId="3">#REF!</definedName>
    <definedName name="эко___8">#REF!</definedName>
    <definedName name="эко___9" localSheetId="2">#REF!</definedName>
    <definedName name="эко___9" localSheetId="3">#REF!</definedName>
    <definedName name="эко___9">#REF!</definedName>
    <definedName name="эко_5" localSheetId="2">#REF!</definedName>
    <definedName name="эко_5" localSheetId="3">#REF!</definedName>
    <definedName name="эко_5">#REF!</definedName>
    <definedName name="эко1" localSheetId="2">#REF!</definedName>
    <definedName name="эко1" localSheetId="3">#REF!</definedName>
    <definedName name="эко1">#REF!</definedName>
    <definedName name="экол.1" localSheetId="2">[44]топография!#REF!</definedName>
    <definedName name="экол.1" localSheetId="3">[44]топография!#REF!</definedName>
    <definedName name="экол.1">[44]топография!#REF!</definedName>
    <definedName name="экол1" localSheetId="2">#REF!</definedName>
    <definedName name="экол1" localSheetId="3">#REF!</definedName>
    <definedName name="экол1">#REF!</definedName>
    <definedName name="экол2" localSheetId="2">#REF!</definedName>
    <definedName name="экол2" localSheetId="3">#REF!</definedName>
    <definedName name="экол2">#REF!</definedName>
    <definedName name="эколог" localSheetId="2">#REF!</definedName>
    <definedName name="эколог" localSheetId="3">#REF!</definedName>
    <definedName name="эколог">#REF!</definedName>
    <definedName name="экология">NA()</definedName>
    <definedName name="ЭлеСи">[53]Коэфф1.!$E$7</definedName>
    <definedName name="ЭлеСи_1" localSheetId="2">#REF!</definedName>
    <definedName name="ЭлеСи_1" localSheetId="3">#REF!</definedName>
    <definedName name="ЭлеСи_1">#REF!</definedName>
    <definedName name="ЭЛСИ_Т" localSheetId="2">#REF!</definedName>
    <definedName name="ЭЛСИ_Т" localSheetId="3">#REF!</definedName>
    <definedName name="ЭЛСИ_Т">#REF!</definedName>
    <definedName name="эээ">[52]свод!$A$7</definedName>
    <definedName name="я" localSheetId="2">#REF!</definedName>
    <definedName name="я" localSheetId="3">#REF!</definedName>
    <definedName name="я">#REF!</definedName>
    <definedName name="ЯЯЯЯ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8" l="1"/>
  <c r="D15" i="9" l="1"/>
  <c r="I16" i="10"/>
  <c r="H16" i="10"/>
  <c r="G16" i="10"/>
  <c r="F16" i="10"/>
  <c r="E16" i="10"/>
  <c r="D16" i="10"/>
  <c r="C16" i="10"/>
  <c r="B34" i="9"/>
  <c r="G25" i="9"/>
  <c r="G27" i="9" s="1"/>
  <c r="G29" i="9"/>
  <c r="D17" i="9"/>
  <c r="G15" i="9" s="1"/>
  <c r="D16" i="9"/>
  <c r="I16" i="7"/>
  <c r="H16" i="7"/>
  <c r="G16" i="7"/>
  <c r="F16" i="7"/>
  <c r="E16" i="7"/>
  <c r="D16" i="7"/>
  <c r="C16" i="7"/>
  <c r="D18" i="9" l="1"/>
  <c r="G16" i="9" s="1"/>
  <c r="D24" i="6"/>
  <c r="D23" i="6"/>
  <c r="D22" i="6"/>
  <c r="G28" i="9" l="1"/>
  <c r="G17" i="9"/>
  <c r="G18" i="9" s="1"/>
  <c r="G30" i="9" s="1"/>
  <c r="D25" i="6"/>
  <c r="E25" i="5" s="1"/>
  <c r="L25" i="5" s="1"/>
  <c r="G31" i="9" l="1"/>
  <c r="B36" i="9" s="1"/>
  <c r="G36" i="9" s="1"/>
  <c r="G37" i="9" s="1"/>
  <c r="D39" i="1"/>
  <c r="E23" i="5" l="1"/>
  <c r="L23" i="5" s="1"/>
  <c r="D63" i="1"/>
  <c r="D82" i="1"/>
  <c r="D25" i="1"/>
  <c r="I74" i="1" l="1"/>
  <c r="G74" i="1"/>
  <c r="I55" i="1"/>
  <c r="G55" i="1"/>
  <c r="H55" i="1" s="1"/>
  <c r="I17" i="1"/>
  <c r="G17" i="1"/>
  <c r="D44" i="1"/>
  <c r="I36" i="1" l="1"/>
  <c r="G36" i="1"/>
  <c r="G93" i="1" s="1"/>
  <c r="D15" i="3"/>
  <c r="D16" i="3"/>
  <c r="D17" i="3" l="1"/>
  <c r="G16" i="3" s="1"/>
  <c r="G27" i="3" l="1"/>
  <c r="H74" i="1"/>
  <c r="I93" i="1" l="1"/>
  <c r="I94" i="1" l="1"/>
  <c r="I95" i="1" s="1"/>
  <c r="H24" i="5" l="1"/>
  <c r="E17" i="3" l="1"/>
  <c r="G15" i="3" l="1"/>
  <c r="G17" i="3" l="1"/>
  <c r="B33" i="3"/>
  <c r="G28" i="3"/>
  <c r="G24" i="3"/>
  <c r="G26" i="3" s="1"/>
  <c r="G29" i="3" l="1"/>
  <c r="G30" i="3" s="1"/>
  <c r="B35" i="3" l="1"/>
  <c r="G35" i="3" s="1"/>
  <c r="G36" i="3" s="1"/>
  <c r="P26" i="5"/>
  <c r="O26" i="5"/>
  <c r="N26" i="5"/>
  <c r="M26" i="5"/>
  <c r="E22" i="5" l="1"/>
  <c r="E26" i="5" s="1"/>
  <c r="L22" i="5" l="1"/>
  <c r="H26" i="5"/>
  <c r="H17" i="1" l="1"/>
  <c r="G94" i="1"/>
  <c r="H36" i="1"/>
  <c r="H93" i="1" l="1"/>
  <c r="H94" i="1" s="1"/>
  <c r="L24" i="5" s="1"/>
  <c r="G95" i="1"/>
  <c r="H95" i="1" l="1"/>
  <c r="L26" i="5"/>
  <c r="L27" i="5" s="1"/>
  <c r="L28" i="5" l="1"/>
</calcChain>
</file>

<file path=xl/sharedStrings.xml><?xml version="1.0" encoding="utf-8"?>
<sst xmlns="http://schemas.openxmlformats.org/spreadsheetml/2006/main" count="424" uniqueCount="237">
  <si>
    <t xml:space="preserve">Объект :   </t>
  </si>
  <si>
    <t xml:space="preserve">Основание: 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</si>
  <si>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</si>
  <si>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</si>
  <si>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</si>
  <si>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</si>
  <si>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Общая стоимость (руб.)</t>
  </si>
  <si>
    <t>1</t>
  </si>
  <si>
    <t>а=</t>
  </si>
  <si>
    <t>к=</t>
  </si>
  <si>
    <t>2</t>
  </si>
  <si>
    <t>в том числе:</t>
  </si>
  <si>
    <t>ПД</t>
  </si>
  <si>
    <t>РД</t>
  </si>
  <si>
    <t xml:space="preserve">Наименование организации-заказчика:  </t>
  </si>
  <si>
    <t xml:space="preserve">1. Расчет коэффициента квалификации (участия) исполнителей, участвующих в </t>
  </si>
  <si>
    <t>выполнении работ (услуг)</t>
  </si>
  <si>
    <t>№ п/п</t>
  </si>
  <si>
    <t>Наименование должностей исполнителей</t>
  </si>
  <si>
    <r>
      <t xml:space="preserve">Фактическое время участия исполнителя в работе, </t>
    </r>
    <r>
      <rPr>
        <b/>
        <sz val="9"/>
        <rFont val="Times New Roman"/>
        <family val="1"/>
        <charset val="204"/>
      </rPr>
      <t>Тф</t>
    </r>
    <r>
      <rPr>
        <sz val="9"/>
        <rFont val="Times New Roman"/>
        <family val="1"/>
        <charset val="204"/>
      </rPr>
      <t xml:space="preserve"> (дней)</t>
    </r>
  </si>
  <si>
    <r>
      <t>Плановая продолжи-тельность выполнения работы,</t>
    </r>
    <r>
      <rPr>
        <b/>
        <sz val="9"/>
        <rFont val="Times New Roman"/>
        <family val="1"/>
        <charset val="204"/>
      </rPr>
      <t xml:space="preserve"> Тп</t>
    </r>
    <r>
      <rPr>
        <sz val="9"/>
        <rFont val="Times New Roman"/>
        <family val="1"/>
        <charset val="204"/>
      </rPr>
      <t xml:space="preserve"> (дней)</t>
    </r>
  </si>
  <si>
    <r>
      <t>Численность исполнителей одной квалификации,</t>
    </r>
    <r>
      <rPr>
        <b/>
        <sz val="9"/>
        <rFont val="Times New Roman"/>
        <family val="1"/>
        <charset val="204"/>
      </rPr>
      <t xml:space="preserve"> Чi </t>
    </r>
    <r>
      <rPr>
        <sz val="9"/>
        <rFont val="Times New Roman"/>
        <family val="1"/>
        <charset val="204"/>
      </rPr>
      <t xml:space="preserve"> (чел.)</t>
    </r>
  </si>
  <si>
    <t>Индекс уровня зарплаты специалистов исполнителей работы</t>
  </si>
  <si>
    <r>
      <t xml:space="preserve">Коэффициент квалификации (участия) специалистов, </t>
    </r>
    <r>
      <rPr>
        <b/>
        <sz val="9"/>
        <rFont val="Times New Roman"/>
        <family val="1"/>
        <charset val="204"/>
      </rPr>
      <t>Ккв</t>
    </r>
    <r>
      <rPr>
        <sz val="9"/>
        <rFont val="Times New Roman"/>
        <family val="1"/>
        <charset val="204"/>
      </rPr>
      <t xml:space="preserve"> (уч) </t>
    </r>
  </si>
  <si>
    <t>ИТОГО</t>
  </si>
  <si>
    <t>2. Расчет себестоимости проводимых работ в базовом уровне цен</t>
  </si>
  <si>
    <t>Показатель</t>
  </si>
  <si>
    <t>Значение показателя</t>
  </si>
  <si>
    <t xml:space="preserve">Среднемесячная зарплата проектировщика (руб)в ценах на 01.01.2001 </t>
  </si>
  <si>
    <t>Кол-во раб.дней в месяце (дней)</t>
  </si>
  <si>
    <t>Среднедневная зарплата проектировщика (руб)</t>
  </si>
  <si>
    <t xml:space="preserve">Удельный вес зарплаты в себестоимости работ (%) </t>
  </si>
  <si>
    <t>Единичная себестоимость (руб/день)</t>
  </si>
  <si>
    <t>Продолжительность разработки (дней)</t>
  </si>
  <si>
    <t>Численность разработчиков (чел.)</t>
  </si>
  <si>
    <t xml:space="preserve">Коэффициент квалификации (участия) </t>
  </si>
  <si>
    <r>
      <t xml:space="preserve">Общая себестоимость выполняемых работ (услуг), </t>
    </r>
    <r>
      <rPr>
        <b/>
        <sz val="10"/>
        <rFont val="Times New Roman"/>
        <family val="1"/>
        <charset val="204"/>
      </rPr>
      <t>Сс</t>
    </r>
    <r>
      <rPr>
        <sz val="10"/>
        <rFont val="Times New Roman"/>
        <family val="1"/>
        <charset val="204"/>
      </rPr>
      <t xml:space="preserve"> (2001г.) руб.</t>
    </r>
  </si>
  <si>
    <t>3. Расчет стоимости работ в базовом уровне цен</t>
  </si>
  <si>
    <r>
      <t xml:space="preserve">Уровень рентабель-ности, </t>
    </r>
    <r>
      <rPr>
        <b/>
        <sz val="9"/>
        <rFont val="Times New Roman"/>
        <family val="1"/>
        <charset val="204"/>
      </rPr>
      <t>Р</t>
    </r>
    <r>
      <rPr>
        <sz val="9"/>
        <rFont val="Times New Roman"/>
        <family val="1"/>
        <charset val="204"/>
      </rPr>
      <t>, дол.ед.</t>
    </r>
  </si>
  <si>
    <r>
      <t xml:space="preserve">Стоимость работ, </t>
    </r>
    <r>
      <rPr>
        <b/>
        <sz val="9"/>
        <rFont val="Times New Roman"/>
        <family val="1"/>
        <charset val="204"/>
      </rPr>
      <t>Сс</t>
    </r>
    <r>
      <rPr>
        <sz val="9"/>
        <rFont val="Times New Roman"/>
        <family val="1"/>
        <charset val="204"/>
      </rPr>
      <t>,  руб.</t>
    </r>
  </si>
  <si>
    <t xml:space="preserve">Утверждаю: </t>
  </si>
  <si>
    <t>Расчет начальной цены</t>
  </si>
  <si>
    <t>Исходные данные:</t>
  </si>
  <si>
    <t>Сборники базовых цен:</t>
  </si>
  <si>
    <t>Индекс  на проектные работы:</t>
  </si>
  <si>
    <t>Индекс  на   изыскательские работы:</t>
  </si>
  <si>
    <t>-</t>
  </si>
  <si>
    <t>Индекс на экмпертизу ПД</t>
  </si>
  <si>
    <t>№п/п</t>
  </si>
  <si>
    <t>Наименование смет</t>
  </si>
  <si>
    <t>Ссылка на смету</t>
  </si>
  <si>
    <t>Основание ТЗ</t>
  </si>
  <si>
    <t>Стоимость работ в руб.</t>
  </si>
  <si>
    <t>ВСЕГО</t>
  </si>
  <si>
    <t>ПП</t>
  </si>
  <si>
    <t>Инженерные изыскания</t>
  </si>
  <si>
    <t>Экспертиза и согласование</t>
  </si>
  <si>
    <t>в том числе</t>
  </si>
  <si>
    <t>ОЗП</t>
  </si>
  <si>
    <t>ЭМ</t>
  </si>
  <si>
    <t>НР</t>
  </si>
  <si>
    <t>СП</t>
  </si>
  <si>
    <t>Временные здания и сооружения</t>
  </si>
  <si>
    <t>Зимнее удорожание</t>
  </si>
  <si>
    <t>Итого начальная стоимость :</t>
  </si>
  <si>
    <t>Всего с учетом НДС</t>
  </si>
  <si>
    <t>НДС 20%</t>
  </si>
  <si>
    <t>районный коэффициент (1,12+0,101)</t>
  </si>
  <si>
    <t>СМЕТА №  1</t>
  </si>
  <si>
    <t>Коэффициент к итогу сметной стоимости,обусловленный районым регулированием</t>
  </si>
  <si>
    <t>в базе 2001г (справочно)</t>
  </si>
  <si>
    <t>3</t>
  </si>
  <si>
    <t>4</t>
  </si>
  <si>
    <t>5</t>
  </si>
  <si>
    <t>Итого в базе 2001г (справочно)</t>
  </si>
  <si>
    <t>Ведущий инженер</t>
  </si>
  <si>
    <t>Итого прямые затраты по разделу 1  в ценах 2001 г.</t>
  </si>
  <si>
    <t xml:space="preserve">СБЦП07 "Коммунальные инженерные сети и сооружения (2012)" (уровень цен на 01.01.2001 г.)      </t>
  </si>
  <si>
    <t>х=</t>
  </si>
  <si>
    <t>кол-во объектов</t>
  </si>
  <si>
    <t>п.1.4 Методические указания к СБЦ (Приказ  № 620 от 29.12.2009 г.)  - проектная документация</t>
  </si>
  <si>
    <t>п.1.4 Методические указания к СБЦ (Приказ  № 620 от 29.12.2009 г.)  - рабочая документация</t>
  </si>
  <si>
    <t>ОП п.1.10 При проектировании коммунальных сетей и сооружений в местностях, представляющих собой историческую ценность (историческая часть города)</t>
  </si>
  <si>
    <t xml:space="preserve">СБЦП07 "Коммунальные инженерные сети и сооружения (2012)"                                         </t>
  </si>
  <si>
    <t>___________ А.А. Карпачев</t>
  </si>
  <si>
    <t>"__" ________2023г</t>
  </si>
  <si>
    <t xml:space="preserve"> «Архитектурно художественное освещение строительных объектов Усть-Илимской ГЭС, включая иконструкции бетонной плотины»</t>
  </si>
  <si>
    <r>
      <rPr>
        <u/>
        <sz val="11"/>
        <color theme="1"/>
        <rFont val="Times New Roman"/>
        <family val="1"/>
        <charset val="204"/>
      </rPr>
      <t>Основание:</t>
    </r>
    <r>
      <rPr>
        <sz val="11"/>
        <color theme="1"/>
        <rFont val="Times New Roman"/>
        <family val="1"/>
        <charset val="204"/>
      </rPr>
      <t xml:space="preserve"> Задание на разработку проектной и рабочей документации, утвержденное 27.02.2023 г. Заместителем директора по производству - главным инженером ООО "ЕвроСибЭнерго-Гидрогенерация" Дворянским Ю.В.</t>
    </r>
  </si>
  <si>
    <r>
      <rPr>
        <sz val="10"/>
        <rFont val="Times New Roman"/>
        <family val="1"/>
        <charset val="204"/>
      </rPr>
      <t xml:space="preserve">по объекту: </t>
    </r>
    <r>
      <rPr>
        <b/>
        <sz val="10"/>
        <rFont val="Times New Roman"/>
        <family val="1"/>
        <charset val="204"/>
      </rPr>
      <t xml:space="preserve"> "Архитектурно художественное освещение строительных объектов Усть-Илимской ГЭС, включая иконструкции бетонной плотины "</t>
    </r>
  </si>
  <si>
    <t xml:space="preserve">филиал ООО "ЕвроСибЭнерго-Гидрогенерация" "Усть-Илимская ГЭС" </t>
  </si>
  <si>
    <t>Начальник ОКС Усть-Илимской ГЭС</t>
  </si>
  <si>
    <t>А.В. Стасенко</t>
  </si>
  <si>
    <t>Задание на разработку проектной и рабочей документации, утвержденное 27.02.2023 г. Заместителем директора по производству - главным инженером ООО "ЕвроСибЭнерго-Гидрогенерация" Дворянским Ю.В.</t>
  </si>
  <si>
    <t>в=</t>
  </si>
  <si>
    <t>метров</t>
  </si>
  <si>
    <t xml:space="preserve">  "Архитектурно художественное освещение строительных объектов Усть-Илимской ГЭС, включая иконструкции бетонной плотины"</t>
  </si>
  <si>
    <t>табл.3 п.3-3</t>
  </si>
  <si>
    <t>табл.3 п.3-5</t>
  </si>
  <si>
    <t xml:space="preserve">Начальник ОКС Усть-Илимской ГЭС                                                                </t>
  </si>
  <si>
    <t>6</t>
  </si>
  <si>
    <t>ПД (не требуется)</t>
  </si>
  <si>
    <t>Разработка рабочей документации</t>
  </si>
  <si>
    <t>Здания и сооружения, входящие в инфраструктуру объекта</t>
  </si>
  <si>
    <t>Мероприятия по обеспечению пожарной безопасности</t>
  </si>
  <si>
    <t>Смета на строительство</t>
  </si>
  <si>
    <t>Раздел «Технологические конструктивные решения линейного объекта. Искусственные сооружения (инженерное обустройство, сети)» - Технологические решения</t>
  </si>
  <si>
    <t>Раздел «Технологические конструктивные решения линейного объекта. Искусственные сооружения (инженерное обустройство, сети)» - Конструктивные решения</t>
  </si>
  <si>
    <t>Раздел «Технологические конструктивные решения линейного объекта. Искусственные сооружения (инженерное обустройство, сети)» - Искусственные сооружения</t>
  </si>
  <si>
    <t>Раздел «Технологические конструктивные решения линейного объекта. Искусственные сооружения (инженерное обустройство, сети)» - Обустройство</t>
  </si>
  <si>
    <t>Раздел «Технологические конструктивные решения линейного объекта. Искусственные сооружения (инженерное обустройство, сети)» - Электроснабжение</t>
  </si>
  <si>
    <t>Раздел «Технологические конструктивные решения линейного объекта. Искусственные сооружения (инженерное обустройство, сети)» - Водоснабжение и водоотведение</t>
  </si>
  <si>
    <t>Раздел «Технологические конструктивные решения линейного объекта. Искусственные сооружения (инженерное обустройство, сети)» - Связь, сигнализация, АСУ</t>
  </si>
  <si>
    <t>Коэффициент относительной стоимости, в т.ч.</t>
  </si>
  <si>
    <t>Наружное освещение улиц, магистралей, проездов, площадей, парков, скверов, бульваров, жилых дворовых территорий, кладбищ, территорий школ, детских садов, яслей-садов, поликлиник и больниц длиной: до 100 м   (п.5.5.2, 5.5.3)</t>
  </si>
  <si>
    <t>табл.2 п.2-4</t>
  </si>
  <si>
    <t>табл.2 п.2-1</t>
  </si>
  <si>
    <t>табл.2 п.3-3</t>
  </si>
  <si>
    <t>объект</t>
  </si>
  <si>
    <r>
      <t xml:space="preserve">Коэффициент пересчета базовой стоимости работ  (2 квартал 2023 г.),                                                     </t>
    </r>
    <r>
      <rPr>
        <b/>
        <sz val="9"/>
        <rFont val="Times New Roman"/>
        <family val="1"/>
        <charset val="204"/>
      </rPr>
      <t>К пер</t>
    </r>
    <r>
      <rPr>
        <sz val="9"/>
        <rFont val="Times New Roman"/>
        <family val="1"/>
        <charset val="204"/>
      </rPr>
      <t xml:space="preserve"> </t>
    </r>
  </si>
  <si>
    <t xml:space="preserve">Экономист ОКС У-ИГЭС                                                                                                                         </t>
  </si>
  <si>
    <t>Н.Н. Татаринцева</t>
  </si>
  <si>
    <t>Архитектурный подсвет зданий, инженерных сооружений, зеленых насаждений: Световая иллюминация на фасадах зданий (п.5.5.5 - 5.5.7,  5.5.9 - 5.5.11)</t>
  </si>
  <si>
    <t>Освещение памятников, архитектурных сооружений малых форм (в том числе рекламных и информационных щитов) (п.5.5.4, 5.5.8, 5.5.12, 5.5.13)</t>
  </si>
  <si>
    <t>Наружное освещение улиц, магистралей, проездов, площадей, парков, скверов, бульваров, жилых дворовых территорий, кладбищ, территорий школ, детских садов, яслей-садов, поликлиник и больниц длиной: свыше 1000 м до 3000м  (п.5.5.1)</t>
  </si>
  <si>
    <t>на разработку рабочей документации по объекту:</t>
  </si>
  <si>
    <t>Утверждаю:</t>
  </si>
  <si>
    <t>Директор филиала ООО "ЕвроСибЭнерго-</t>
  </si>
  <si>
    <t>Гидрогенерация" Усть-Илимская ГЭС</t>
  </si>
  <si>
    <t>_______________ А.А. Карпачёв</t>
  </si>
  <si>
    <t>"___" _______________2023 г.</t>
  </si>
  <si>
    <t>Расчет №1</t>
  </si>
  <si>
    <t>командировочных затрат на выполнение работ по предпроектному обследованию  по объекту:</t>
  </si>
  <si>
    <t>1. Суточные:</t>
  </si>
  <si>
    <t>руб/дн</t>
  </si>
  <si>
    <t>2. Стоимость проживания:</t>
  </si>
  <si>
    <t>руб/сутки</t>
  </si>
  <si>
    <t>3.1. Оплата проезда:</t>
  </si>
  <si>
    <r>
      <t xml:space="preserve">руб.  </t>
    </r>
    <r>
      <rPr>
        <sz val="10"/>
        <color theme="1"/>
        <rFont val="Times New Roman"/>
        <family val="1"/>
        <charset val="204"/>
      </rPr>
      <t>(ж.д.билет купе) Иркутск - Усть-Илимск</t>
    </r>
  </si>
  <si>
    <t>3.2. Оплата проезда:</t>
  </si>
  <si>
    <r>
      <t xml:space="preserve">руб.  </t>
    </r>
    <r>
      <rPr>
        <sz val="10"/>
        <color theme="1"/>
        <rFont val="Times New Roman"/>
        <family val="1"/>
        <charset val="204"/>
      </rPr>
      <t>(ж.д.билет купе) Усть-Илимск - Иркутск</t>
    </r>
  </si>
  <si>
    <t>4. Состав бригады специалистов:</t>
  </si>
  <si>
    <t>человека</t>
  </si>
  <si>
    <t>5. Количество поездок:</t>
  </si>
  <si>
    <t>поездок</t>
  </si>
  <si>
    <t>6. Продолжительность 1 поездки:</t>
  </si>
  <si>
    <t>дней</t>
  </si>
  <si>
    <t>Наименование статьи затрат</t>
  </si>
  <si>
    <t>Формула подсчета</t>
  </si>
  <si>
    <t>Стоимость, рублей</t>
  </si>
  <si>
    <t>Примечание</t>
  </si>
  <si>
    <t>Суточные (с учетом дороги)</t>
  </si>
  <si>
    <t>где, 2=(1+1) дней-дорога туда и обратно</t>
  </si>
  <si>
    <t>Оплата проживания</t>
  </si>
  <si>
    <t>Оплата проезда</t>
  </si>
  <si>
    <t>Итого командировочные затраты, рублей:</t>
  </si>
  <si>
    <t>Начальник ОКС У-ИГЭС ________________ А.В. Стасенко</t>
  </si>
  <si>
    <t>Экономист ОКС У-ИГЭС _______________ Н.Н. Татаринцева</t>
  </si>
  <si>
    <t>(4351,6+4162,9)*2*1</t>
  </si>
  <si>
    <t>Предпроектное обследование</t>
  </si>
  <si>
    <t>Командировочные расходы</t>
  </si>
  <si>
    <t>Смета № 1 (п.5.1)</t>
  </si>
  <si>
    <t>Экономист У-ИГЭС</t>
  </si>
  <si>
    <t xml:space="preserve">Директор Усть-Илимской ГЭС </t>
  </si>
  <si>
    <t>(филиала ООО «ЕвроСибЭнерго-Гидрогенерация»)</t>
  </si>
  <si>
    <t>«____» ___________ 2023 г.</t>
  </si>
  <si>
    <t>Наименование</t>
  </si>
  <si>
    <t>Ед. изм.</t>
  </si>
  <si>
    <t>Кол.</t>
  </si>
  <si>
    <t>УТВЕРЖДАЮ:</t>
  </si>
  <si>
    <t xml:space="preserve">Директор филиала </t>
  </si>
  <si>
    <t>ООО "ЕвроСибЭнерго-Гидрогенерация"</t>
  </si>
  <si>
    <t xml:space="preserve"> Усть-Илимская ГЭС</t>
  </si>
  <si>
    <r>
      <t xml:space="preserve">_______________ </t>
    </r>
    <r>
      <rPr>
        <sz val="11"/>
        <color theme="1"/>
        <rFont val="Times New Roman"/>
        <family val="1"/>
        <charset val="204"/>
      </rPr>
      <t>А.А. Карпачев</t>
    </r>
  </si>
  <si>
    <t>"____ " ___________2023 г.</t>
  </si>
  <si>
    <t>Трудоемкость выполняемых работ к смете № 1</t>
  </si>
  <si>
    <t>Наименование работ</t>
  </si>
  <si>
    <t>Главный инженер проектной организации</t>
  </si>
  <si>
    <t xml:space="preserve">ГИП </t>
  </si>
  <si>
    <t>Главный специалист</t>
  </si>
  <si>
    <t>Руководитель группы</t>
  </si>
  <si>
    <t>Ведущий специалист</t>
  </si>
  <si>
    <t>Инженер       1 кат.</t>
  </si>
  <si>
    <t>Инженер       2 кат.</t>
  </si>
  <si>
    <t>ИТОГО:</t>
  </si>
  <si>
    <r>
      <t>по объекту:</t>
    </r>
    <r>
      <rPr>
        <b/>
        <sz val="12"/>
        <color theme="1"/>
        <rFont val="Times New Roman"/>
        <family val="1"/>
        <charset val="204"/>
      </rPr>
      <t xml:space="preserve"> «Архитектурно художественное освещение строительных объектов Усть-Илимской ГЭС, включая иконструкции бетонной плотины»</t>
    </r>
  </si>
  <si>
    <t>Предпроектное обследование с выездом на объект</t>
  </si>
  <si>
    <t>на разработку и согласование основных технических решений</t>
  </si>
  <si>
    <t>Разработка и согласование основных технических решений</t>
  </si>
  <si>
    <t>на предпроектное обследование</t>
  </si>
  <si>
    <t xml:space="preserve">на разработку и согласование основных технических решений     </t>
  </si>
  <si>
    <t>Смета № 2 (п.5.1)</t>
  </si>
  <si>
    <t>Смета № 3 (п.5.5)</t>
  </si>
  <si>
    <t>Составлен в ценах по состоянию на 2 кв.2023г</t>
  </si>
  <si>
    <t>Итого  с учетом индекса пересчета в текущие цены 2 квартала 2023 г.</t>
  </si>
  <si>
    <t>Письмо Минстроя России №24756-ИФ/09 от 02.05.23г.</t>
  </si>
  <si>
    <t>С.К. Голубев</t>
  </si>
  <si>
    <t xml:space="preserve">на разработку рабочей документации по объекту: </t>
  </si>
  <si>
    <t>Трудоемкость выполняемых работ к смете № 2</t>
  </si>
  <si>
    <t>СМЕТА №  2</t>
  </si>
  <si>
    <t>СМЕТА № 3</t>
  </si>
  <si>
    <t>на разработку рабочей документации</t>
  </si>
  <si>
    <t>Раздел 1. Разработка рабочей документации</t>
  </si>
  <si>
    <t xml:space="preserve"> "Архитектурно художественное освещение строительных объектов Усть-Илимской ГЭС, включая иконструкции бетонной плотины"</t>
  </si>
  <si>
    <t>Наружное освещение проездов, площадей, парков длиной: до 100 м</t>
  </si>
  <si>
    <t>Наружное освещение улиц, магистралей, проездов длиной: свыше 1000 м до 3000м</t>
  </si>
  <si>
    <t>п.м.</t>
  </si>
  <si>
    <t>Освещение архитектурных сооружений малых форм (в том числе рекламных и информационных щитов)</t>
  </si>
  <si>
    <t>Архитектурный подсвет зданий, инженерных сооружений: Световая иллюминация на фасадах зданий. Периметральная подсветка, подсветка строительных конструкций.</t>
  </si>
  <si>
    <t>ВЕДОМОСТЬ ОБЪЕМОВ РАБОТ №1 (к смете №3)</t>
  </si>
  <si>
    <t>Расчет №1 (п.5.1)</t>
  </si>
  <si>
    <t>Зам.главного инженера У-ИГЭС</t>
  </si>
  <si>
    <t xml:space="preserve">п.1.6 Приказ Мин.рег.развит.РФ №620 от29.12.2009 Понижающий коэффициент на сокращенный объем работ, установленный исполнителем по согласованию с заказчиком. </t>
  </si>
  <si>
    <t>(1+2)*2*1*700</t>
  </si>
  <si>
    <t>1*1*2*4000</t>
  </si>
  <si>
    <t>Экономист ОКС Усть-Илимской ГЭС</t>
  </si>
  <si>
    <t>Инженер 2 кат.</t>
  </si>
  <si>
    <t>- в районе здания ГЭС (сад камней, парковая зона в районе фонтана, ТЗ п.5.5.2)</t>
  </si>
  <si>
    <t>- в районе ручья Симаха (ТЗ п.5.5.3)</t>
  </si>
  <si>
    <t>- автодорога №108 с заменой ж/б опор (1274,34 п.м.) (ТЗ п.5.5.1)</t>
  </si>
  <si>
    <t>- автодорога №108а с заменой ж/б опор (645,24 п.м.) (ТЗ п.5.5.1)</t>
  </si>
  <si>
    <t>- барельеф на здании ГЭС – световая конструкция из букв (ТЗ п.5.5.4)</t>
  </si>
  <si>
    <t>- информационный стенд Усть-Илимской ГЭС перед центральным входом в АПК (ТЗ п.5.5.8)</t>
  </si>
  <si>
    <t>- панно с барельефом В.И.Ленина в вестибюле перед входом в машинный зал (отм.214) (ТЗ п.5.5.12)</t>
  </si>
  <si>
    <t>- художественная конструкция на въезде на территорию У-ИГЭС (в районе КПП Таможня) (ТЗ п.5.5.13)</t>
  </si>
  <si>
    <t>- бетонная плотина длиной 1475,0 м; максимальной высотой 105,0 м (ТЗ п.5.5.5)</t>
  </si>
  <si>
    <t>- мост НБ, раздельные пирс, полупирс правого берега (ТЗ п.5.5.6)</t>
  </si>
  <si>
    <t>- козловые краны ВБ и НБ (ТЗ п.5.5.7)</t>
  </si>
  <si>
    <t>- вентиляционная будка № 1 (ТЗ п.5.5.9)</t>
  </si>
  <si>
    <t>- наклонная бетонная грань возле перехода с отм.214 к саду камней (ТЗ п.5.5.10)</t>
  </si>
  <si>
    <t>- здание ГЭС приплотинного типа длиной 440 м, с корпусом трансформаторно-масляного хозяйства (ТЗ п.5.5.11)</t>
  </si>
  <si>
    <t xml:space="preserve">Гидрогенерация" Усть-Илимская ГЭС </t>
  </si>
  <si>
    <t>Главный инженер У-ИГЭС</t>
  </si>
  <si>
    <t>С.В. Крапицкий</t>
  </si>
  <si>
    <t>21320*2*1,221*0,6*0,58*92%</t>
  </si>
  <si>
    <t>(75970+13*1919,58)*1,221*0,6*0,58*89,5%</t>
  </si>
  <si>
    <t>19082*4*1,221*0,6*0,58*92%</t>
  </si>
  <si>
    <t>57247*6*1,221*0,6*0,58*92%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</si>
</sst>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#,##0.0_р_."/>
    <numFmt numFmtId="166" formatCode="0.0"/>
    <numFmt numFmtId="167" formatCode="0.0%"/>
    <numFmt numFmtId="168" formatCode="_-* #,##0.00_р_._-;\-* #,##0.00_р_._-;_-* &quot;-&quot;??_р_._-;_-@_-"/>
    <numFmt numFmtId="169" formatCode="#,##0.0"/>
  </numFmts>
  <fonts count="4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3" tint="0.59999389629810485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1"/>
      <color theme="3" tint="0.59999389629810485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5">
    <xf numFmtId="0" fontId="0" fillId="0" borderId="0"/>
    <xf numFmtId="0" fontId="1" fillId="0" borderId="0">
      <alignment horizontal="center"/>
    </xf>
    <xf numFmtId="0" fontId="3" fillId="0" borderId="0"/>
    <xf numFmtId="0" fontId="5" fillId="0" borderId="0"/>
    <xf numFmtId="0" fontId="1" fillId="0" borderId="9">
      <alignment horizontal="center" wrapText="1"/>
    </xf>
    <xf numFmtId="0" fontId="1" fillId="0" borderId="0">
      <alignment horizontal="right" vertical="top" wrapText="1"/>
    </xf>
    <xf numFmtId="0" fontId="16" fillId="0" borderId="0"/>
    <xf numFmtId="0" fontId="5" fillId="0" borderId="0"/>
    <xf numFmtId="0" fontId="8" fillId="0" borderId="0"/>
    <xf numFmtId="0" fontId="21" fillId="0" borderId="0"/>
    <xf numFmtId="168" fontId="3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>
      <alignment horizontal="left" vertical="top"/>
    </xf>
    <xf numFmtId="0" fontId="8" fillId="0" borderId="0"/>
  </cellStyleXfs>
  <cellXfs count="412">
    <xf numFmtId="0" fontId="0" fillId="0" borderId="0" xfId="0"/>
    <xf numFmtId="0" fontId="2" fillId="0" borderId="0" xfId="3" applyFont="1"/>
    <xf numFmtId="0" fontId="7" fillId="0" borderId="0" xfId="3" applyFont="1"/>
    <xf numFmtId="0" fontId="7" fillId="0" borderId="0" xfId="3" applyFont="1" applyAlignment="1">
      <alignment vertical="center"/>
    </xf>
    <xf numFmtId="0" fontId="8" fillId="0" borderId="0" xfId="3" applyFont="1"/>
    <xf numFmtId="0" fontId="7" fillId="2" borderId="9" xfId="3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vertical="center" wrapText="1"/>
    </xf>
    <xf numFmtId="0" fontId="7" fillId="2" borderId="6" xfId="3" applyFont="1" applyFill="1" applyBorder="1" applyAlignment="1">
      <alignment horizontal="center" vertical="center" wrapText="1"/>
    </xf>
    <xf numFmtId="10" fontId="7" fillId="2" borderId="9" xfId="3" applyNumberFormat="1" applyFont="1" applyFill="1" applyBorder="1" applyAlignment="1">
      <alignment horizontal="center" vertical="center" wrapText="1"/>
    </xf>
    <xf numFmtId="3" fontId="9" fillId="2" borderId="9" xfId="3" applyNumberFormat="1" applyFont="1" applyFill="1" applyBorder="1" applyAlignment="1">
      <alignment horizontal="center" vertical="center" wrapText="1"/>
    </xf>
    <xf numFmtId="49" fontId="7" fillId="2" borderId="9" xfId="3" applyNumberFormat="1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left" vertical="center" wrapText="1"/>
    </xf>
    <xf numFmtId="0" fontId="10" fillId="0" borderId="0" xfId="0" applyFont="1"/>
    <xf numFmtId="0" fontId="1" fillId="0" borderId="9" xfId="4" applyFont="1" applyBorder="1" applyAlignment="1">
      <alignment horizontal="center" wrapText="1"/>
    </xf>
    <xf numFmtId="0" fontId="7" fillId="0" borderId="0" xfId="1" applyFont="1" applyBorder="1" applyAlignment="1">
      <alignment vertical="center" wrapText="1"/>
    </xf>
    <xf numFmtId="0" fontId="7" fillId="2" borderId="8" xfId="3" applyFont="1" applyFill="1" applyBorder="1" applyAlignment="1">
      <alignment vertical="center" wrapText="1"/>
    </xf>
    <xf numFmtId="0" fontId="6" fillId="0" borderId="0" xfId="3" applyFont="1"/>
    <xf numFmtId="0" fontId="12" fillId="0" borderId="0" xfId="0" applyFont="1"/>
    <xf numFmtId="0" fontId="11" fillId="0" borderId="0" xfId="0" applyFont="1"/>
    <xf numFmtId="0" fontId="15" fillId="0" borderId="9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2" fillId="0" borderId="0" xfId="0" applyFont="1" applyFill="1"/>
    <xf numFmtId="0" fontId="17" fillId="0" borderId="0" xfId="0" applyFont="1" applyFill="1"/>
    <xf numFmtId="0" fontId="2" fillId="0" borderId="0" xfId="0" applyFont="1"/>
    <xf numFmtId="0" fontId="17" fillId="0" borderId="0" xfId="0" applyFont="1"/>
    <xf numFmtId="0" fontId="17" fillId="0" borderId="0" xfId="0" applyFont="1" applyAlignment="1">
      <alignment horizontal="left"/>
    </xf>
    <xf numFmtId="0" fontId="18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0" fontId="18" fillId="0" borderId="10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2" fillId="0" borderId="0" xfId="3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3" applyFont="1" applyAlignment="1">
      <alignment horizontal="left"/>
    </xf>
    <xf numFmtId="1" fontId="2" fillId="0" borderId="0" xfId="0" applyNumberFormat="1" applyFont="1" applyAlignment="1">
      <alignment horizontal="left" wrapText="1"/>
    </xf>
    <xf numFmtId="0" fontId="2" fillId="0" borderId="0" xfId="3" applyFont="1" applyFill="1" applyAlignment="1">
      <alignment horizontal="left"/>
    </xf>
    <xf numFmtId="0" fontId="11" fillId="0" borderId="0" xfId="2" applyFont="1" applyAlignment="1">
      <alignment horizontal="center" vertical="center"/>
    </xf>
    <xf numFmtId="0" fontId="17" fillId="0" borderId="0" xfId="2" applyFont="1" applyBorder="1" applyAlignment="1">
      <alignment vertical="center"/>
    </xf>
    <xf numFmtId="0" fontId="22" fillId="0" borderId="0" xfId="2" applyFont="1" applyBorder="1" applyAlignment="1">
      <alignment horizontal="center" vertical="center"/>
    </xf>
    <xf numFmtId="0" fontId="2" fillId="0" borderId="0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23" fillId="0" borderId="0" xfId="2" applyFont="1" applyAlignment="1">
      <alignment horizontal="center"/>
    </xf>
    <xf numFmtId="0" fontId="22" fillId="0" borderId="0" xfId="2" applyFont="1" applyBorder="1" applyAlignment="1">
      <alignment horizontal="center"/>
    </xf>
    <xf numFmtId="0" fontId="10" fillId="0" borderId="0" xfId="2" applyFont="1" applyBorder="1" applyAlignment="1"/>
    <xf numFmtId="0" fontId="10" fillId="0" borderId="0" xfId="2" applyFont="1" applyAlignment="1">
      <alignment horizontal="center"/>
    </xf>
    <xf numFmtId="0" fontId="23" fillId="0" borderId="0" xfId="2" applyFont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29" fillId="0" borderId="0" xfId="2" applyFont="1" applyAlignment="1">
      <alignment horizontal="left" vertical="center"/>
    </xf>
    <xf numFmtId="0" fontId="15" fillId="0" borderId="0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31" fillId="0" borderId="0" xfId="2" applyFont="1" applyAlignment="1">
      <alignment horizontal="center"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15" fillId="0" borderId="0" xfId="2" applyFont="1" applyAlignment="1">
      <alignment horizontal="left" vertical="center"/>
    </xf>
    <xf numFmtId="167" fontId="15" fillId="0" borderId="0" xfId="2" applyNumberFormat="1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 wrapText="1"/>
    </xf>
    <xf numFmtId="9" fontId="15" fillId="0" borderId="0" xfId="2" applyNumberFormat="1" applyFont="1" applyBorder="1" applyAlignment="1">
      <alignment horizontal="center" vertical="center"/>
    </xf>
    <xf numFmtId="0" fontId="10" fillId="0" borderId="9" xfId="2" applyFont="1" applyFill="1" applyBorder="1" applyAlignment="1">
      <alignment vertical="center" wrapText="1"/>
    </xf>
    <xf numFmtId="0" fontId="10" fillId="0" borderId="17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0" fillId="0" borderId="18" xfId="2" applyFont="1" applyFill="1" applyBorder="1" applyAlignment="1">
      <alignment horizontal="center" vertical="center" wrapText="1"/>
    </xf>
    <xf numFmtId="0" fontId="10" fillId="2" borderId="9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left" vertical="center" wrapText="1"/>
    </xf>
    <xf numFmtId="3" fontId="2" fillId="2" borderId="9" xfId="2" applyNumberFormat="1" applyFont="1" applyFill="1" applyBorder="1" applyAlignment="1">
      <alignment horizontal="center" vertical="center" wrapText="1"/>
    </xf>
    <xf numFmtId="3" fontId="2" fillId="0" borderId="9" xfId="2" applyNumberFormat="1" applyFont="1" applyBorder="1" applyAlignment="1">
      <alignment horizontal="center" vertical="center" wrapText="1"/>
    </xf>
    <xf numFmtId="3" fontId="2" fillId="2" borderId="9" xfId="10" applyNumberFormat="1" applyFont="1" applyFill="1" applyBorder="1" applyAlignment="1">
      <alignment horizontal="center" vertical="center" wrapText="1"/>
    </xf>
    <xf numFmtId="3" fontId="10" fillId="2" borderId="19" xfId="10" applyNumberFormat="1" applyFont="1" applyFill="1" applyBorder="1" applyAlignment="1">
      <alignment horizontal="center" vertical="center" wrapText="1"/>
    </xf>
    <xf numFmtId="3" fontId="10" fillId="2" borderId="20" xfId="10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7" fillId="2" borderId="9" xfId="2" applyFont="1" applyFill="1" applyBorder="1" applyAlignment="1">
      <alignment vertical="center" wrapText="1"/>
    </xf>
    <xf numFmtId="0" fontId="17" fillId="2" borderId="9" xfId="2" applyFont="1" applyFill="1" applyBorder="1" applyAlignment="1">
      <alignment horizontal="right" vertical="center" wrapText="1"/>
    </xf>
    <xf numFmtId="3" fontId="17" fillId="2" borderId="9" xfId="10" applyNumberFormat="1" applyFont="1" applyFill="1" applyBorder="1" applyAlignment="1">
      <alignment horizontal="center" vertical="center"/>
    </xf>
    <xf numFmtId="3" fontId="10" fillId="2" borderId="19" xfId="10" applyNumberFormat="1" applyFont="1" applyFill="1" applyBorder="1" applyAlignment="1">
      <alignment horizontal="center" vertical="center"/>
    </xf>
    <xf numFmtId="3" fontId="10" fillId="2" borderId="20" xfId="10" applyNumberFormat="1" applyFont="1" applyFill="1" applyBorder="1" applyAlignment="1">
      <alignment horizontal="center" vertical="center"/>
    </xf>
    <xf numFmtId="0" fontId="34" fillId="3" borderId="0" xfId="2" applyFont="1" applyFill="1" applyAlignment="1">
      <alignment horizontal="center" vertical="center"/>
    </xf>
    <xf numFmtId="2" fontId="34" fillId="3" borderId="0" xfId="2" applyNumberFormat="1" applyFont="1" applyFill="1" applyAlignment="1">
      <alignment horizontal="center" vertical="center"/>
    </xf>
    <xf numFmtId="0" fontId="2" fillId="2" borderId="10" xfId="2" applyFont="1" applyFill="1" applyBorder="1" applyAlignment="1">
      <alignment vertical="center"/>
    </xf>
    <xf numFmtId="0" fontId="2" fillId="2" borderId="11" xfId="2" applyFont="1" applyFill="1" applyBorder="1" applyAlignment="1">
      <alignment vertical="center"/>
    </xf>
    <xf numFmtId="0" fontId="2" fillId="2" borderId="12" xfId="2" applyFont="1" applyFill="1" applyBorder="1" applyAlignment="1">
      <alignment vertical="center"/>
    </xf>
    <xf numFmtId="0" fontId="17" fillId="2" borderId="10" xfId="2" applyFont="1" applyFill="1" applyBorder="1" applyAlignment="1">
      <alignment vertical="center"/>
    </xf>
    <xf numFmtId="0" fontId="17" fillId="2" borderId="11" xfId="2" applyFont="1" applyFill="1" applyBorder="1" applyAlignment="1">
      <alignment vertical="center"/>
    </xf>
    <xf numFmtId="0" fontId="17" fillId="2" borderId="12" xfId="2" applyFont="1" applyFill="1" applyBorder="1" applyAlignment="1">
      <alignment vertical="center"/>
    </xf>
    <xf numFmtId="0" fontId="10" fillId="0" borderId="0" xfId="2" applyFont="1" applyBorder="1" applyAlignment="1">
      <alignment horizontal="center"/>
    </xf>
    <xf numFmtId="0" fontId="35" fillId="0" borderId="0" xfId="2" applyFont="1" applyBorder="1" applyAlignment="1">
      <alignment horizontal="left" vertical="center"/>
    </xf>
    <xf numFmtId="3" fontId="35" fillId="0" borderId="0" xfId="2" applyNumberFormat="1" applyFont="1" applyBorder="1" applyAlignment="1">
      <alignment horizontal="center" vertical="center" wrapText="1"/>
    </xf>
    <xf numFmtId="3" fontId="27" fillId="0" borderId="0" xfId="2" applyNumberFormat="1" applyFont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7" fillId="0" borderId="0" xfId="2" applyFont="1" applyAlignment="1"/>
    <xf numFmtId="0" fontId="10" fillId="0" borderId="0" xfId="2" applyFont="1" applyAlignment="1"/>
    <xf numFmtId="0" fontId="10" fillId="0" borderId="7" xfId="2" applyFont="1" applyBorder="1" applyAlignment="1">
      <alignment wrapText="1"/>
    </xf>
    <xf numFmtId="3" fontId="11" fillId="0" borderId="7" xfId="2" applyNumberFormat="1" applyFont="1" applyBorder="1" applyAlignment="1">
      <alignment horizontal="center" wrapText="1"/>
    </xf>
    <xf numFmtId="0" fontId="14" fillId="0" borderId="0" xfId="2" applyFont="1" applyAlignment="1">
      <alignment horizontal="left"/>
    </xf>
    <xf numFmtId="3" fontId="11" fillId="0" borderId="0" xfId="2" applyNumberFormat="1" applyFont="1" applyAlignment="1">
      <alignment horizontal="center" wrapText="1"/>
    </xf>
    <xf numFmtId="0" fontId="7" fillId="0" borderId="0" xfId="2" applyFont="1" applyAlignment="1">
      <alignment wrapText="1"/>
    </xf>
    <xf numFmtId="0" fontId="10" fillId="0" borderId="0" xfId="2" applyFont="1" applyAlignment="1">
      <alignment wrapText="1"/>
    </xf>
    <xf numFmtId="0" fontId="10" fillId="0" borderId="0" xfId="2" applyFont="1" applyBorder="1" applyAlignment="1">
      <alignment wrapText="1"/>
    </xf>
    <xf numFmtId="3" fontId="11" fillId="0" borderId="0" xfId="2" applyNumberFormat="1" applyFont="1" applyBorder="1" applyAlignment="1">
      <alignment horizontal="center" wrapText="1"/>
    </xf>
    <xf numFmtId="0" fontId="7" fillId="0" borderId="0" xfId="2" applyFont="1" applyFill="1" applyBorder="1" applyAlignment="1">
      <alignment horizontal="left"/>
    </xf>
    <xf numFmtId="3" fontId="10" fillId="0" borderId="0" xfId="2" applyNumberFormat="1" applyFont="1" applyBorder="1" applyAlignment="1">
      <alignment horizontal="center" wrapText="1"/>
    </xf>
    <xf numFmtId="3" fontId="10" fillId="0" borderId="7" xfId="2" applyNumberFormat="1" applyFont="1" applyBorder="1" applyAlignment="1">
      <alignment horizontal="center" wrapText="1"/>
    </xf>
    <xf numFmtId="3" fontId="27" fillId="0" borderId="0" xfId="2" applyNumberFormat="1" applyFont="1" applyBorder="1" applyAlignment="1">
      <alignment horizontal="center" wrapText="1"/>
    </xf>
    <xf numFmtId="0" fontId="14" fillId="0" borderId="0" xfId="2" applyFont="1" applyBorder="1" applyAlignment="1">
      <alignment horizontal="center"/>
    </xf>
    <xf numFmtId="3" fontId="10" fillId="0" borderId="0" xfId="2" applyNumberFormat="1" applyFont="1" applyAlignment="1">
      <alignment horizontal="center" wrapText="1"/>
    </xf>
    <xf numFmtId="3" fontId="27" fillId="0" borderId="0" xfId="2" applyNumberFormat="1" applyFont="1" applyAlignment="1">
      <alignment horizontal="center" wrapText="1"/>
    </xf>
    <xf numFmtId="3" fontId="10" fillId="0" borderId="0" xfId="2" applyNumberFormat="1" applyFont="1" applyAlignment="1">
      <alignment horizontal="center" vertical="center" wrapText="1"/>
    </xf>
    <xf numFmtId="3" fontId="27" fillId="0" borderId="0" xfId="2" applyNumberFormat="1" applyFont="1" applyAlignment="1">
      <alignment horizontal="center" vertical="center" wrapText="1"/>
    </xf>
    <xf numFmtId="0" fontId="27" fillId="0" borderId="0" xfId="2" applyFont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2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20" fillId="0" borderId="9" xfId="0" applyFont="1" applyFill="1" applyBorder="1" applyAlignment="1">
      <alignment horizontal="center" vertical="top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166" fontId="1" fillId="0" borderId="9" xfId="0" applyNumberFormat="1" applyFont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top" wrapText="1"/>
    </xf>
    <xf numFmtId="0" fontId="36" fillId="0" borderId="10" xfId="0" applyFont="1" applyFill="1" applyBorder="1" applyAlignment="1">
      <alignment horizontal="center" vertical="top" wrapText="1"/>
    </xf>
    <xf numFmtId="2" fontId="1" fillId="0" borderId="10" xfId="7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0" fontId="2" fillId="0" borderId="0" xfId="3" applyFont="1" applyAlignment="1">
      <alignment horizontal="right"/>
    </xf>
    <xf numFmtId="4" fontId="17" fillId="2" borderId="9" xfId="10" applyNumberFormat="1" applyFont="1" applyFill="1" applyBorder="1" applyAlignment="1">
      <alignment horizontal="center" vertical="center"/>
    </xf>
    <xf numFmtId="4" fontId="2" fillId="2" borderId="9" xfId="10" applyNumberFormat="1" applyFont="1" applyFill="1" applyBorder="1" applyAlignment="1">
      <alignment horizontal="center" vertical="center" wrapText="1"/>
    </xf>
    <xf numFmtId="4" fontId="17" fillId="2" borderId="9" xfId="1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2" fontId="1" fillId="0" borderId="0" xfId="7" applyNumberFormat="1" applyFont="1" applyFill="1" applyBorder="1" applyAlignment="1">
      <alignment horizontal="center" vertical="center" wrapText="1"/>
    </xf>
    <xf numFmtId="3" fontId="20" fillId="0" borderId="0" xfId="7" applyNumberFormat="1" applyFont="1" applyBorder="1" applyAlignment="1">
      <alignment horizontal="center" vertical="center" wrapText="1"/>
    </xf>
    <xf numFmtId="4" fontId="20" fillId="0" borderId="9" xfId="7" applyNumberFormat="1" applyFont="1" applyBorder="1" applyAlignment="1">
      <alignment horizontal="center" vertical="center" wrapText="1"/>
    </xf>
    <xf numFmtId="4" fontId="38" fillId="0" borderId="9" xfId="7" applyNumberFormat="1" applyFont="1" applyBorder="1" applyAlignment="1">
      <alignment horizontal="center" vertical="center" wrapText="1"/>
    </xf>
    <xf numFmtId="49" fontId="13" fillId="2" borderId="9" xfId="3" applyNumberFormat="1" applyFont="1" applyFill="1" applyBorder="1" applyAlignment="1">
      <alignment horizontal="center" vertical="center" wrapText="1"/>
    </xf>
    <xf numFmtId="0" fontId="39" fillId="0" borderId="0" xfId="0" applyFont="1"/>
    <xf numFmtId="49" fontId="40" fillId="2" borderId="9" xfId="2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7" fillId="2" borderId="14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vertical="center" wrapText="1"/>
    </xf>
    <xf numFmtId="3" fontId="13" fillId="2" borderId="9" xfId="3" applyNumberFormat="1" applyFont="1" applyFill="1" applyBorder="1" applyAlignment="1">
      <alignment horizontal="center" vertical="center" wrapText="1"/>
    </xf>
    <xf numFmtId="4" fontId="37" fillId="0" borderId="9" xfId="0" applyNumberFormat="1" applyFont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 wrapText="1"/>
    </xf>
    <xf numFmtId="3" fontId="7" fillId="0" borderId="13" xfId="3" applyNumberFormat="1" applyFont="1" applyBorder="1" applyAlignment="1">
      <alignment horizontal="center" vertical="center" wrapText="1"/>
    </xf>
    <xf numFmtId="3" fontId="14" fillId="0" borderId="13" xfId="0" applyNumberFormat="1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3" fontId="14" fillId="0" borderId="13" xfId="0" applyNumberFormat="1" applyFont="1" applyBorder="1" applyAlignment="1">
      <alignment horizontal="center" vertical="center"/>
    </xf>
    <xf numFmtId="0" fontId="7" fillId="2" borderId="13" xfId="3" applyFont="1" applyFill="1" applyBorder="1" applyAlignment="1">
      <alignment horizontal="left" vertical="top" wrapText="1"/>
    </xf>
    <xf numFmtId="0" fontId="7" fillId="0" borderId="13" xfId="3" applyFont="1" applyBorder="1" applyAlignment="1">
      <alignment horizontal="center" vertical="center" wrapText="1"/>
    </xf>
    <xf numFmtId="3" fontId="7" fillId="0" borderId="13" xfId="3" applyNumberFormat="1" applyFont="1" applyBorder="1" applyAlignment="1">
      <alignment horizontal="center" vertical="center" wrapText="1"/>
    </xf>
    <xf numFmtId="9" fontId="7" fillId="2" borderId="9" xfId="3" applyNumberFormat="1" applyFont="1" applyFill="1" applyBorder="1" applyAlignment="1">
      <alignment horizontal="center" vertical="center" wrapText="1"/>
    </xf>
    <xf numFmtId="167" fontId="7" fillId="2" borderId="9" xfId="3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top" wrapText="1"/>
    </xf>
    <xf numFmtId="3" fontId="7" fillId="2" borderId="9" xfId="3" applyNumberFormat="1" applyFont="1" applyFill="1" applyBorder="1" applyAlignment="1">
      <alignment horizontal="center" vertical="center" wrapText="1"/>
    </xf>
    <xf numFmtId="3" fontId="7" fillId="0" borderId="9" xfId="3" applyNumberFormat="1" applyFont="1" applyFill="1" applyBorder="1" applyAlignment="1">
      <alignment horizontal="center" vertical="center" wrapText="1"/>
    </xf>
    <xf numFmtId="0" fontId="41" fillId="0" borderId="0" xfId="0" applyNumberFormat="1" applyFont="1" applyFill="1" applyBorder="1" applyAlignment="1" applyProtection="1">
      <alignment wrapText="1"/>
    </xf>
    <xf numFmtId="0" fontId="10" fillId="0" borderId="0" xfId="0" applyFont="1" applyAlignment="1"/>
    <xf numFmtId="0" fontId="2" fillId="0" borderId="0" xfId="0" applyFont="1" applyBorder="1" applyAlignment="1">
      <alignment vertical="center" wrapText="1"/>
    </xf>
    <xf numFmtId="0" fontId="2" fillId="0" borderId="0" xfId="7" applyFont="1" applyAlignment="1">
      <alignment horizontal="right" wrapText="1"/>
    </xf>
    <xf numFmtId="0" fontId="34" fillId="0" borderId="0" xfId="0" applyFont="1" applyBorder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43" fillId="0" borderId="0" xfId="0" applyNumberFormat="1" applyFont="1" applyFill="1" applyBorder="1" applyAlignment="1" applyProtection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Fill="1" applyBorder="1" applyAlignment="1">
      <alignment vertical="center" wrapText="1"/>
    </xf>
    <xf numFmtId="0" fontId="14" fillId="0" borderId="9" xfId="0" applyFont="1" applyBorder="1" applyAlignment="1">
      <alignment horizontal="center" vertical="center" wrapText="1"/>
    </xf>
    <xf numFmtId="3" fontId="14" fillId="0" borderId="9" xfId="0" applyNumberFormat="1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34" fillId="0" borderId="9" xfId="0" applyFont="1" applyBorder="1" applyAlignment="1">
      <alignment horizontal="center" vertical="center"/>
    </xf>
    <xf numFmtId="3" fontId="37" fillId="0" borderId="9" xfId="0" applyNumberFormat="1" applyFont="1" applyFill="1" applyBorder="1" applyAlignment="1">
      <alignment vertical="center" wrapText="1"/>
    </xf>
    <xf numFmtId="169" fontId="14" fillId="0" borderId="0" xfId="0" applyNumberFormat="1" applyFont="1" applyAlignment="1">
      <alignment horizontal="center" vertical="center" wrapText="1"/>
    </xf>
    <xf numFmtId="0" fontId="14" fillId="0" borderId="0" xfId="2" applyFont="1" applyBorder="1" applyAlignment="1">
      <alignment horizontal="left" vertical="top" wrapText="1"/>
    </xf>
    <xf numFmtId="0" fontId="37" fillId="0" borderId="0" xfId="2" applyFont="1" applyBorder="1" applyAlignment="1">
      <alignment vertical="top" wrapText="1"/>
    </xf>
    <xf numFmtId="1" fontId="9" fillId="0" borderId="0" xfId="6" applyNumberFormat="1" applyFont="1" applyBorder="1" applyAlignment="1">
      <alignment horizontal="right"/>
    </xf>
    <xf numFmtId="0" fontId="7" fillId="0" borderId="0" xfId="11" applyFont="1" applyBorder="1" applyAlignment="1">
      <alignment horizontal="left" vertical="top" wrapText="1"/>
    </xf>
    <xf numFmtId="0" fontId="14" fillId="0" borderId="0" xfId="2" applyFont="1" applyAlignment="1"/>
    <xf numFmtId="0" fontId="7" fillId="0" borderId="0" xfId="3" applyFont="1" applyAlignment="1"/>
    <xf numFmtId="0" fontId="7" fillId="0" borderId="0" xfId="2" applyFont="1" applyAlignment="1">
      <alignment horizontal="right"/>
    </xf>
    <xf numFmtId="0" fontId="14" fillId="0" borderId="0" xfId="11" applyFont="1" applyBorder="1" applyAlignment="1">
      <alignment horizontal="left"/>
    </xf>
    <xf numFmtId="0" fontId="7" fillId="0" borderId="0" xfId="12" applyFont="1" applyAlignment="1">
      <alignment horizontal="left" vertical="top"/>
    </xf>
    <xf numFmtId="0" fontId="7" fillId="0" borderId="0" xfId="3" applyFont="1" applyAlignment="1">
      <alignment vertical="top"/>
    </xf>
    <xf numFmtId="0" fontId="7" fillId="0" borderId="0" xfId="2" applyFont="1" applyBorder="1"/>
    <xf numFmtId="0" fontId="7" fillId="0" borderId="0" xfId="2" applyFont="1" applyBorder="1" applyAlignment="1">
      <alignment horizontal="center"/>
    </xf>
    <xf numFmtId="0" fontId="14" fillId="0" borderId="0" xfId="2" applyNumberFormat="1" applyFont="1" applyAlignment="1">
      <alignment horizontal="right" vertical="center"/>
    </xf>
    <xf numFmtId="0" fontId="46" fillId="0" borderId="0" xfId="2" applyNumberFormat="1" applyFont="1" applyBorder="1" applyAlignment="1">
      <alignment horizontal="right" vertical="center"/>
    </xf>
    <xf numFmtId="0" fontId="14" fillId="0" borderId="0" xfId="2" applyFont="1" applyAlignment="1">
      <alignment vertical="center"/>
    </xf>
    <xf numFmtId="0" fontId="7" fillId="0" borderId="0" xfId="2" applyNumberFormat="1" applyFont="1" applyFill="1" applyBorder="1" applyAlignment="1" applyProtection="1"/>
    <xf numFmtId="49" fontId="7" fillId="0" borderId="0" xfId="2" applyNumberFormat="1" applyFont="1" applyFill="1" applyBorder="1" applyAlignment="1" applyProtection="1">
      <alignment horizontal="center" vertical="top"/>
    </xf>
    <xf numFmtId="0" fontId="7" fillId="0" borderId="0" xfId="2" applyNumberFormat="1" applyFont="1" applyFill="1" applyBorder="1" applyAlignment="1" applyProtection="1">
      <alignment horizontal="left" vertical="top" wrapText="1"/>
    </xf>
    <xf numFmtId="0" fontId="7" fillId="0" borderId="0" xfId="2" applyNumberFormat="1" applyFont="1" applyFill="1" applyBorder="1" applyAlignment="1" applyProtection="1">
      <alignment horizontal="center" vertical="top"/>
    </xf>
    <xf numFmtId="0" fontId="7" fillId="0" borderId="0" xfId="2" applyNumberFormat="1" applyFont="1" applyFill="1" applyBorder="1" applyAlignment="1" applyProtection="1">
      <alignment horizontal="right" vertical="top"/>
    </xf>
    <xf numFmtId="0" fontId="7" fillId="0" borderId="0" xfId="2" applyNumberFormat="1" applyFont="1" applyFill="1" applyBorder="1" applyAlignment="1" applyProtection="1">
      <alignment horizontal="left" vertical="top"/>
    </xf>
    <xf numFmtId="0" fontId="7" fillId="0" borderId="0" xfId="2" applyFont="1" applyAlignment="1">
      <alignment horizontal="right" vertical="top"/>
    </xf>
    <xf numFmtId="0" fontId="7" fillId="0" borderId="0" xfId="2" applyFont="1"/>
    <xf numFmtId="49" fontId="7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NumberFormat="1" applyFont="1" applyAlignment="1">
      <alignment horizontal="right" vertical="top"/>
    </xf>
    <xf numFmtId="0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5" fillId="0" borderId="0" xfId="7"/>
    <xf numFmtId="0" fontId="5" fillId="0" borderId="0" xfId="7" applyAlignment="1">
      <alignment horizontal="right"/>
    </xf>
    <xf numFmtId="0" fontId="1" fillId="0" borderId="0" xfId="7" applyFont="1" applyAlignment="1">
      <alignment horizontal="right"/>
    </xf>
    <xf numFmtId="0" fontId="2" fillId="0" borderId="0" xfId="7" applyFont="1" applyAlignment="1">
      <alignment wrapText="1"/>
    </xf>
    <xf numFmtId="0" fontId="2" fillId="0" borderId="0" xfId="7" applyFont="1" applyAlignment="1">
      <alignment horizontal="left"/>
    </xf>
    <xf numFmtId="0" fontId="2" fillId="0" borderId="0" xfId="0" applyFont="1" applyBorder="1" applyAlignment="1">
      <alignment horizontal="right" vertical="center"/>
    </xf>
    <xf numFmtId="0" fontId="47" fillId="0" borderId="0" xfId="7" applyFont="1" applyAlignment="1">
      <alignment wrapText="1"/>
    </xf>
    <xf numFmtId="0" fontId="47" fillId="0" borderId="0" xfId="7" applyFont="1" applyAlignment="1">
      <alignment horizontal="right" wrapText="1"/>
    </xf>
    <xf numFmtId="0" fontId="34" fillId="0" borderId="0" xfId="0" applyFont="1" applyBorder="1" applyAlignment="1">
      <alignment vertical="center"/>
    </xf>
    <xf numFmtId="0" fontId="1" fillId="0" borderId="0" xfId="7" applyFont="1" applyAlignment="1">
      <alignment wrapText="1"/>
    </xf>
    <xf numFmtId="0" fontId="1" fillId="0" borderId="0" xfId="7" applyFont="1" applyAlignment="1">
      <alignment horizontal="right" wrapText="1"/>
    </xf>
    <xf numFmtId="0" fontId="2" fillId="0" borderId="0" xfId="7" applyFont="1" applyBorder="1" applyAlignment="1">
      <alignment horizontal="right" vertical="center"/>
    </xf>
    <xf numFmtId="0" fontId="37" fillId="0" borderId="0" xfId="2" applyFont="1" applyAlignment="1">
      <alignment vertical="center" wrapText="1"/>
    </xf>
    <xf numFmtId="0" fontId="14" fillId="0" borderId="0" xfId="2" applyFont="1" applyAlignment="1">
      <alignment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0" xfId="2" applyFont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0" fontId="15" fillId="0" borderId="9" xfId="2" applyFont="1" applyBorder="1" applyAlignment="1">
      <alignment vertical="center" wrapText="1"/>
    </xf>
    <xf numFmtId="0" fontId="31" fillId="0" borderId="9" xfId="2" applyFont="1" applyBorder="1" applyAlignment="1">
      <alignment vertical="center" wrapText="1"/>
    </xf>
    <xf numFmtId="0" fontId="31" fillId="0" borderId="9" xfId="2" applyFont="1" applyBorder="1" applyAlignment="1">
      <alignment horizontal="center" vertical="center" wrapText="1"/>
    </xf>
    <xf numFmtId="0" fontId="14" fillId="0" borderId="0" xfId="2" applyFont="1" applyBorder="1" applyAlignment="1">
      <alignment vertical="center" wrapText="1"/>
    </xf>
    <xf numFmtId="0" fontId="37" fillId="0" borderId="0" xfId="2" applyFont="1" applyBorder="1" applyAlignment="1">
      <alignment vertical="center" wrapText="1"/>
    </xf>
    <xf numFmtId="0" fontId="37" fillId="0" borderId="0" xfId="2" applyFont="1" applyBorder="1" applyAlignment="1">
      <alignment horizontal="center" vertical="center" wrapText="1"/>
    </xf>
    <xf numFmtId="0" fontId="1" fillId="0" borderId="0" xfId="3" applyFont="1"/>
    <xf numFmtId="0" fontId="1" fillId="0" borderId="0" xfId="3" applyFont="1" applyAlignment="1">
      <alignment wrapText="1"/>
    </xf>
    <xf numFmtId="0" fontId="1" fillId="0" borderId="0" xfId="3" applyFont="1" applyFill="1"/>
    <xf numFmtId="0" fontId="7" fillId="2" borderId="13" xfId="3" applyFont="1" applyFill="1" applyBorder="1" applyAlignment="1">
      <alignment horizontal="left" vertical="top" wrapText="1"/>
    </xf>
    <xf numFmtId="3" fontId="14" fillId="0" borderId="13" xfId="0" applyNumberFormat="1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 wrapText="1"/>
    </xf>
    <xf numFmtId="3" fontId="7" fillId="0" borderId="13" xfId="3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49" fontId="7" fillId="0" borderId="13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7" fillId="0" borderId="0" xfId="3" applyFont="1" applyAlignment="1">
      <alignment horizontal="left"/>
    </xf>
    <xf numFmtId="0" fontId="4" fillId="0" borderId="0" xfId="9" applyFont="1" applyFill="1" applyBorder="1" applyAlignment="1">
      <alignment horizontal="right" vertical="center"/>
    </xf>
    <xf numFmtId="0" fontId="6" fillId="0" borderId="0" xfId="9" applyFont="1" applyFill="1" applyBorder="1" applyAlignment="1">
      <alignment horizontal="right"/>
    </xf>
    <xf numFmtId="0" fontId="17" fillId="0" borderId="0" xfId="9" applyFont="1" applyFill="1" applyBorder="1" applyAlignment="1">
      <alignment horizontal="right" vertical="center"/>
    </xf>
    <xf numFmtId="0" fontId="2" fillId="0" borderId="0" xfId="9" applyFont="1" applyFill="1" applyBorder="1" applyAlignment="1">
      <alignment horizontal="right"/>
    </xf>
    <xf numFmtId="0" fontId="2" fillId="0" borderId="0" xfId="1" applyFont="1" applyBorder="1" applyAlignment="1">
      <alignment wrapText="1"/>
    </xf>
    <xf numFmtId="0" fontId="9" fillId="0" borderId="0" xfId="9" applyFont="1" applyFill="1" applyBorder="1" applyAlignment="1">
      <alignment horizontal="right" vertical="center"/>
    </xf>
    <xf numFmtId="0" fontId="7" fillId="0" borderId="0" xfId="9" applyFont="1" applyFill="1" applyBorder="1" applyAlignment="1">
      <alignment horizontal="right"/>
    </xf>
    <xf numFmtId="0" fontId="10" fillId="0" borderId="9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left" vertical="top" wrapText="1"/>
    </xf>
    <xf numFmtId="0" fontId="15" fillId="0" borderId="0" xfId="2" applyFont="1" applyBorder="1" applyAlignment="1">
      <alignment horizontal="left" wrapText="1"/>
    </xf>
    <xf numFmtId="0" fontId="15" fillId="0" borderId="11" xfId="2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3" fillId="0" borderId="16" xfId="2" applyFont="1" applyBorder="1" applyAlignment="1">
      <alignment horizontal="left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/>
    </xf>
    <xf numFmtId="0" fontId="15" fillId="0" borderId="0" xfId="2" applyFont="1" applyAlignment="1">
      <alignment horizontal="left" vertical="center" wrapText="1"/>
    </xf>
    <xf numFmtId="0" fontId="15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center" vertical="center" wrapText="1"/>
    </xf>
    <xf numFmtId="0" fontId="1" fillId="0" borderId="11" xfId="2" applyFont="1" applyBorder="1" applyAlignment="1">
      <alignment horizontal="center" vertical="center"/>
    </xf>
    <xf numFmtId="0" fontId="25" fillId="0" borderId="0" xfId="2" applyFont="1" applyAlignment="1">
      <alignment horizontal="center" wrapText="1"/>
    </xf>
    <xf numFmtId="0" fontId="10" fillId="0" borderId="0" xfId="2" applyFont="1" applyAlignment="1">
      <alignment horizontal="center" wrapText="1"/>
    </xf>
    <xf numFmtId="0" fontId="25" fillId="0" borderId="0" xfId="2" applyFont="1" applyAlignment="1">
      <alignment horizontal="center" vertical="top" wrapText="1"/>
    </xf>
    <xf numFmtId="0" fontId="26" fillId="0" borderId="0" xfId="2" applyFont="1" applyBorder="1" applyAlignment="1">
      <alignment horizontal="center" vertical="top" wrapText="1"/>
    </xf>
    <xf numFmtId="0" fontId="10" fillId="2" borderId="0" xfId="2" applyFont="1" applyFill="1" applyAlignment="1">
      <alignment horizontal="left" vertical="center" wrapText="1"/>
    </xf>
    <xf numFmtId="0" fontId="15" fillId="0" borderId="0" xfId="2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 vertical="center" wrapText="1"/>
    </xf>
    <xf numFmtId="0" fontId="20" fillId="0" borderId="7" xfId="1" applyFont="1" applyBorder="1" applyAlignment="1">
      <alignment horizontal="left" wrapText="1"/>
    </xf>
    <xf numFmtId="0" fontId="1" fillId="0" borderId="9" xfId="0" applyFont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right" vertical="center" wrapText="1"/>
    </xf>
    <xf numFmtId="0" fontId="32" fillId="0" borderId="11" xfId="0" applyFont="1" applyBorder="1" applyAlignment="1">
      <alignment horizontal="right" vertical="center" wrapText="1"/>
    </xf>
    <xf numFmtId="0" fontId="32" fillId="0" borderId="12" xfId="0" applyFont="1" applyBorder="1" applyAlignment="1">
      <alignment horizontal="right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8" fillId="0" borderId="10" xfId="7" applyFont="1" applyBorder="1" applyAlignment="1">
      <alignment horizontal="center" vertical="center" wrapText="1"/>
    </xf>
    <xf numFmtId="0" fontId="18" fillId="0" borderId="12" xfId="7" applyFont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top" wrapText="1"/>
    </xf>
    <xf numFmtId="0" fontId="36" fillId="0" borderId="12" xfId="0" applyFont="1" applyFill="1" applyBorder="1" applyAlignment="1">
      <alignment horizontal="center" vertical="top" wrapText="1"/>
    </xf>
    <xf numFmtId="0" fontId="37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2" fillId="0" borderId="0" xfId="14" applyFont="1" applyAlignment="1">
      <alignment horizontal="right" vertical="center"/>
    </xf>
    <xf numFmtId="0" fontId="2" fillId="0" borderId="0" xfId="7" applyFont="1" applyBorder="1" applyAlignment="1">
      <alignment horizontal="right" vertical="center"/>
    </xf>
    <xf numFmtId="0" fontId="13" fillId="2" borderId="10" xfId="3" applyFont="1" applyFill="1" applyBorder="1" applyAlignment="1">
      <alignment horizontal="center" vertical="center" wrapText="1"/>
    </xf>
    <xf numFmtId="0" fontId="13" fillId="2" borderId="11" xfId="3" applyFont="1" applyFill="1" applyBorder="1" applyAlignment="1">
      <alignment horizontal="center" vertical="center" wrapText="1"/>
    </xf>
    <xf numFmtId="0" fontId="13" fillId="2" borderId="12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3" fontId="7" fillId="0" borderId="1" xfId="3" applyNumberFormat="1" applyFont="1" applyBorder="1" applyAlignment="1">
      <alignment horizontal="center" vertical="center" wrapText="1"/>
    </xf>
    <xf numFmtId="3" fontId="7" fillId="0" borderId="13" xfId="3" applyNumberFormat="1" applyFont="1" applyBorder="1" applyAlignment="1">
      <alignment horizontal="center" vertical="center" wrapText="1"/>
    </xf>
    <xf numFmtId="3" fontId="7" fillId="0" borderId="5" xfId="3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0" fontId="7" fillId="2" borderId="10" xfId="3" applyFont="1" applyFill="1" applyBorder="1" applyAlignment="1">
      <alignment horizontal="left" vertical="center" wrapText="1"/>
    </xf>
    <xf numFmtId="0" fontId="7" fillId="2" borderId="11" xfId="3" applyFont="1" applyFill="1" applyBorder="1" applyAlignment="1">
      <alignment horizontal="left" vertical="center" wrapText="1"/>
    </xf>
    <xf numFmtId="0" fontId="7" fillId="2" borderId="12" xfId="3" applyFont="1" applyFill="1" applyBorder="1" applyAlignment="1">
      <alignment horizontal="left" vertical="center" wrapText="1"/>
    </xf>
    <xf numFmtId="0" fontId="9" fillId="2" borderId="10" xfId="3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horizontal="left" vertical="center" wrapText="1"/>
    </xf>
    <xf numFmtId="0" fontId="9" fillId="2" borderId="12" xfId="3" applyFont="1" applyFill="1" applyBorder="1" applyAlignment="1">
      <alignment horizontal="left" vertical="center" wrapText="1"/>
    </xf>
    <xf numFmtId="0" fontId="7" fillId="2" borderId="13" xfId="3" applyFont="1" applyFill="1" applyBorder="1" applyAlignment="1">
      <alignment horizontal="center" vertical="center" wrapText="1"/>
    </xf>
    <xf numFmtId="0" fontId="7" fillId="0" borderId="13" xfId="3" applyFont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6" fillId="0" borderId="0" xfId="3" applyFont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11" fillId="0" borderId="7" xfId="3" applyFont="1" applyBorder="1" applyAlignment="1">
      <alignment horizontal="left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14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7" fillId="0" borderId="1" xfId="3" applyNumberFormat="1" applyFont="1" applyBorder="1" applyAlignment="1">
      <alignment horizontal="center" vertical="top" wrapText="1"/>
    </xf>
    <xf numFmtId="49" fontId="7" fillId="0" borderId="13" xfId="3" applyNumberFormat="1" applyFont="1" applyBorder="1" applyAlignment="1">
      <alignment horizontal="center" vertical="top" wrapText="1"/>
    </xf>
    <xf numFmtId="49" fontId="7" fillId="0" borderId="5" xfId="3" applyNumberFormat="1" applyFont="1" applyBorder="1" applyAlignment="1">
      <alignment horizontal="center" vertical="top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3" xfId="3" applyFont="1" applyFill="1" applyBorder="1" applyAlignment="1">
      <alignment horizontal="left" vertical="top" wrapText="1"/>
    </xf>
    <xf numFmtId="0" fontId="7" fillId="2" borderId="5" xfId="3" applyFont="1" applyFill="1" applyBorder="1" applyAlignment="1">
      <alignment horizontal="left" vertical="top" wrapText="1"/>
    </xf>
    <xf numFmtId="0" fontId="1" fillId="0" borderId="10" xfId="4" applyFont="1" applyBorder="1" applyAlignment="1">
      <alignment horizontal="center" wrapText="1"/>
    </xf>
    <xf numFmtId="0" fontId="1" fillId="0" borderId="11" xfId="4" applyFont="1" applyBorder="1" applyAlignment="1">
      <alignment horizontal="center" wrapText="1"/>
    </xf>
    <xf numFmtId="0" fontId="1" fillId="0" borderId="12" xfId="4" applyFont="1" applyBorder="1" applyAlignment="1">
      <alignment horizontal="center" wrapText="1"/>
    </xf>
    <xf numFmtId="0" fontId="7" fillId="2" borderId="1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/>
    </xf>
    <xf numFmtId="0" fontId="9" fillId="0" borderId="0" xfId="2" applyNumberFormat="1" applyFont="1" applyFill="1" applyBorder="1" applyAlignment="1" applyProtection="1">
      <alignment horizontal="center" vertical="top"/>
    </xf>
    <xf numFmtId="0" fontId="7" fillId="0" borderId="0" xfId="2" applyNumberFormat="1" applyFont="1" applyFill="1" applyBorder="1" applyAlignment="1" applyProtection="1">
      <alignment horizontal="center" vertical="top"/>
    </xf>
    <xf numFmtId="49" fontId="7" fillId="0" borderId="0" xfId="2" applyNumberFormat="1" applyFont="1" applyFill="1" applyAlignment="1">
      <alignment horizontal="center" vertical="top" wrapText="1"/>
    </xf>
    <xf numFmtId="49" fontId="7" fillId="0" borderId="10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49" fontId="7" fillId="0" borderId="11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49" fontId="7" fillId="0" borderId="2" xfId="0" quotePrefix="1" applyNumberFormat="1" applyFont="1" applyBorder="1" applyAlignment="1">
      <alignment horizontal="center" vertical="top"/>
    </xf>
    <xf numFmtId="49" fontId="7" fillId="0" borderId="14" xfId="0" quotePrefix="1" applyNumberFormat="1" applyFont="1" applyBorder="1" applyAlignment="1">
      <alignment horizontal="center" vertical="top"/>
    </xf>
    <xf numFmtId="49" fontId="7" fillId="0" borderId="6" xfId="0" quotePrefix="1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3" xfId="0" applyNumberFormat="1" applyFont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0" fontId="7" fillId="0" borderId="13" xfId="0" applyNumberFormat="1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1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42" fillId="0" borderId="0" xfId="0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right" wrapText="1"/>
    </xf>
    <xf numFmtId="0" fontId="44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</cellXfs>
  <cellStyles count="15">
    <cellStyle name="Итоги" xfId="5" xr:uid="{00000000-0005-0000-0000-000000000000}"/>
    <cellStyle name="ЛокСмета 3" xfId="4" xr:uid="{00000000-0005-0000-0000-000001000000}"/>
    <cellStyle name="Обычный" xfId="0" builtinId="0"/>
    <cellStyle name="Обычный 10" xfId="12" xr:uid="{00000000-0005-0000-0000-000003000000}"/>
    <cellStyle name="Обычный 2" xfId="3" xr:uid="{00000000-0005-0000-0000-000004000000}"/>
    <cellStyle name="Обычный 2 2 2" xfId="7" xr:uid="{00000000-0005-0000-0000-000005000000}"/>
    <cellStyle name="Обычный 2 3" xfId="14" xr:uid="{00000000-0005-0000-0000-000006000000}"/>
    <cellStyle name="Обычный 3 2 2" xfId="8" xr:uid="{00000000-0005-0000-0000-000007000000}"/>
    <cellStyle name="Обычный 4" xfId="2" xr:uid="{00000000-0005-0000-0000-000008000000}"/>
    <cellStyle name="Обычный 4 4" xfId="9" xr:uid="{00000000-0005-0000-0000-000009000000}"/>
    <cellStyle name="Обычный 7" xfId="11" xr:uid="{00000000-0005-0000-0000-00000A000000}"/>
    <cellStyle name="Обычный_Протокол согл дог цены - Приложение 1.1" xfId="6" xr:uid="{00000000-0005-0000-0000-00000B000000}"/>
    <cellStyle name="Титул" xfId="1" xr:uid="{00000000-0005-0000-0000-00000C000000}"/>
    <cellStyle name="Финансовый 2" xfId="10" xr:uid="{00000000-0005-0000-0000-00000D000000}"/>
    <cellStyle name="Хвост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8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3.xml"/><Relationship Id="rId19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externalLink" Target="externalLinks/externalLink48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Relationship Id="rId10" Type="http://schemas.openxmlformats.org/officeDocument/2006/relationships/externalLink" Target="externalLinks/externalLink2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9" Type="http://schemas.openxmlformats.org/officeDocument/2006/relationships/externalLink" Target="externalLinks/externalLink3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0</xdr:row>
      <xdr:rowOff>180975</xdr:rowOff>
    </xdr:from>
    <xdr:to>
      <xdr:col>17</xdr:col>
      <xdr:colOff>504825</xdr:colOff>
      <xdr:row>23</xdr:row>
      <xdr:rowOff>19050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180975"/>
          <a:ext cx="7400925" cy="538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219075</xdr:colOff>
      <xdr:row>23</xdr:row>
      <xdr:rowOff>190500</xdr:rowOff>
    </xdr:from>
    <xdr:to>
      <xdr:col>18</xdr:col>
      <xdr:colOff>314325</xdr:colOff>
      <xdr:row>50</xdr:row>
      <xdr:rowOff>38100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5486400"/>
          <a:ext cx="7772400" cy="541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смета 2 проект. работы"/>
      <sheetName val="карты"/>
      <sheetName val="геол"/>
      <sheetName val="3 РД"/>
      <sheetName val="График"/>
      <sheetName val="Шкаф"/>
      <sheetName val="Коэфф1."/>
      <sheetName val="Прайс лист"/>
      <sheetName val="кп ГК"/>
      <sheetName val="топография"/>
      <sheetName val="к.84-к.83"/>
      <sheetName val="Прибыль опл"/>
      <sheetName val="2"/>
      <sheetName val="Product"/>
      <sheetName val="Цена"/>
      <sheetName val="Обновление"/>
      <sheetName val="свод"/>
      <sheetName val="Лист1"/>
      <sheetName val="свод 2"/>
      <sheetName val="OCK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Зап-3- СЦБ"/>
      <sheetName val="Смета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СметаСводная"/>
      <sheetName val="ИД"/>
      <sheetName val="УП _2004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Destination"/>
      <sheetName val="Смета 1свод"/>
      <sheetName val="Упр"/>
      <sheetName val="СметаСводная павильон"/>
      <sheetName val=""/>
      <sheetName val="list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  <sheetName val="Пример расчета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ПДР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См3 СЦБ-зап"/>
      <sheetName val="СметаСводная Рыб"/>
      <sheetName val="УП _2004"/>
      <sheetName val="Справка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ПДР"/>
      <sheetName val="см8"/>
      <sheetName val="DATA"/>
      <sheetName val="Списки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Opex personnel (Term facs)"/>
      <sheetName val="К.рын"/>
      <sheetName val="Сводная смета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шаблон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 1 наруж.водопровод"/>
      <sheetName val="1.3"/>
      <sheetName val="Упр"/>
      <sheetName val="Данные для расчёта сметы"/>
      <sheetName val="СметаСводная павильон"/>
      <sheetName val="топо"/>
      <sheetName val="НМА"/>
      <sheetName val="свод"/>
      <sheetName val="Землеотвод"/>
      <sheetName val="сводная"/>
      <sheetName val="sapactivexlhiddensheet"/>
      <sheetName val="OCK1"/>
      <sheetName val="Калплан Кра"/>
      <sheetName val="свод1"/>
      <sheetName val="ц_1991"/>
      <sheetName val="Пример расчета"/>
      <sheetName val="свод 3"/>
      <sheetName val="информация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р.Волхов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СметаСводная Колпино"/>
      <sheetName val="мсн"/>
      <sheetName val="К"/>
      <sheetName val="Данные для расчёта сметы"/>
      <sheetName val="Смета-Т"/>
      <sheetName val="оператор"/>
      <sheetName val="исх_данные"/>
      <sheetName val="D"/>
      <sheetName val="OCK1"/>
      <sheetName val="Землеотвод"/>
      <sheetName val="ИГ1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р.Волхов"/>
      <sheetName val="Пример расчета"/>
      <sheetName val="Калплан Кра"/>
      <sheetName val="sapactivexlhiddensheet"/>
      <sheetName val="Общая часть"/>
      <sheetName val="Сводная"/>
      <sheetName val="См 1 наруж.водопровод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Ачинский НПЗ"/>
      <sheetName val="КР РП Мост 50-летия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Ачинский НПЗ"/>
      <sheetName val="СметаСводная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КП Прим (3)"/>
      <sheetName val="3труба (П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Лист1"/>
      <sheetName val="свод 2"/>
      <sheetName val="СметаСводная 1 оч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П к ГК"/>
      <sheetName val="К"/>
      <sheetName val="изыскания 2"/>
      <sheetName val="мсн"/>
      <sheetName val="СметаСводная Рыб"/>
      <sheetName val="График"/>
      <sheetName val="1.3"/>
      <sheetName val="sapactivexlhiddensheet"/>
      <sheetName val="Зап-3- СЦБ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Данные для расчёта сметы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топография"/>
      <sheetName val="sapactivexlhiddensheet"/>
      <sheetName val="См 1 наруж.водопровод"/>
      <sheetName val="ИГ1"/>
      <sheetName val="СметаСводная"/>
      <sheetName val="пятилетка"/>
      <sheetName val="мониторинг"/>
      <sheetName val="Параметры"/>
      <sheetName val="Смета"/>
      <sheetName val="СметаСводная 1 оч"/>
      <sheetName val="Землеотвод"/>
      <sheetName val="свод 2"/>
      <sheetName val="СметаСводная Колпино"/>
      <sheetName val="х"/>
      <sheetName val="ст ГТМ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Смета"/>
      <sheetName val="свод 2"/>
      <sheetName val="пятилетка"/>
      <sheetName val="мониторинг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  <sheetName val="1"/>
      <sheetName val="93-110"/>
      <sheetName val="р.Волхов"/>
      <sheetName val="Землеотвод"/>
      <sheetName val="Калплан Кра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Коэфф1."/>
      <sheetName val="sapactivexlhiddensheet"/>
      <sheetName val="Лист1"/>
      <sheetName val="свод"/>
      <sheetName val="Список"/>
      <sheetName val="КП Мак"/>
      <sheetName val="р.Волхов"/>
      <sheetName val="смета СИД"/>
      <sheetName val="СметаСводная Колпино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сводная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Итог"/>
      <sheetName val="Лист2"/>
      <sheetName val="Гр5(о)"/>
      <sheetName val="1"/>
      <sheetName val="ПДР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Баланс (Ф1)"/>
      <sheetName val="К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  <sheetName val="лч и кам"/>
      <sheetName val="№1"/>
      <sheetName val="Об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ЭХЗ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Рыб"/>
      <sheetName val="СметаСводная 1 оч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Упр"/>
      <sheetName val="BACT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сводная"/>
      <sheetName val="топография"/>
      <sheetName val="см8"/>
      <sheetName val="свод"/>
      <sheetName val="Данные для расчёта сметы"/>
      <sheetName val="См 1 наруж.водопровод"/>
      <sheetName val="Объемы работ по ПВ"/>
      <sheetName val="Смета 1свод"/>
      <sheetName val="свод1"/>
      <sheetName val="гидрология"/>
      <sheetName val="СметаСводная Рыб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3труба (П)"/>
      <sheetName val="sapactivexlhiddensheet"/>
      <sheetName val="ИД"/>
      <sheetName val="Кал.план Жукова даты - не надо"/>
      <sheetName val="шаблон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Смета"/>
      <sheetName val="Хаттон 90.90 Femco"/>
      <sheetName val="ИГ1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Объемы работ по ПВ"/>
      <sheetName val="СметаСводная Рыб"/>
      <sheetName val="РП"/>
      <sheetName val="СМЕТА проект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ИД"/>
      <sheetName val="Лист3"/>
      <sheetName val="ОПС"/>
      <sheetName val="шаблон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СметаСводная 1 оч"/>
      <sheetName val="Итог"/>
      <sheetName val="Таблица 4 АСУТП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"/>
      <sheetName val="сохранить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Лист1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Объемы работ по ПВ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93-110"/>
      <sheetName val="Смета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геология "/>
      <sheetName val="Хаттон 90.90 Femco"/>
      <sheetName val="Итог"/>
      <sheetName val="свод общ"/>
      <sheetName val="СметаСводная снег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АЧ"/>
      <sheetName val="топография"/>
      <sheetName val="свод1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м8"/>
      <sheetName val="Смета"/>
      <sheetName val="свод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свод 2"/>
      <sheetName val="часы"/>
      <sheetName val="смета СИД"/>
      <sheetName val="кп"/>
      <sheetName val="Смета 5.2. Кусты25,29,31,65"/>
      <sheetName val="Лист3"/>
      <sheetName val="Итог"/>
      <sheetName val="ЗП_ЮНГ"/>
      <sheetName val="Январь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пятилетка"/>
      <sheetName val="мониторинг"/>
      <sheetName val="ИД"/>
      <sheetName val="ИД1"/>
      <sheetName val="свод1"/>
      <sheetName val="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Лист2"/>
      <sheetName val="СметаСводная снег"/>
      <sheetName val="93-110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Зап-3- СЦБ"/>
      <sheetName val="Данные для расчёта сметы"/>
      <sheetName val="свод 2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Вспомогательный"/>
      <sheetName val="ПДР"/>
      <sheetName val="информация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топография"/>
      <sheetName val="Смета 1свод"/>
      <sheetName val="Коэфф1."/>
      <sheetName val="sapactivexlhiddensheet"/>
      <sheetName val="Лист3"/>
      <sheetName val="информация"/>
      <sheetName val="list"/>
      <sheetName val="СметаСводная Рыб"/>
      <sheetName val="свод 2"/>
      <sheetName val="Лист1"/>
      <sheetName val="сводная"/>
      <sheetName val="СметаСводная павильон"/>
      <sheetName val="свод1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часы"/>
      <sheetName val="см8"/>
      <sheetName val="СметаСводная снег"/>
      <sheetName val="СП"/>
      <sheetName val="Итог"/>
      <sheetName val="1"/>
      <sheetName val="ПДР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Norm"/>
      <sheetName val="sapactivexlhiddensheet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Капитальные затраты"/>
      <sheetName val="Обновление"/>
      <sheetName val="Product"/>
      <sheetName val="Дополнительные параметры"/>
      <sheetName val="Лист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СметаСводная Рыб"/>
      <sheetName val="УКП"/>
      <sheetName val="Panduit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См 1 наруж.водопровод"/>
      <sheetName val="РП"/>
      <sheetName val="Обновление"/>
      <sheetName val="Цена"/>
      <sheetName val="Product"/>
      <sheetName val="Лист1"/>
      <sheetName val="График"/>
      <sheetName val="Данные для расчёта сметы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Journals"/>
      <sheetName val="Табл38-7"/>
      <sheetName val="ЭХЗ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УКП"/>
      <sheetName val="Lim"/>
      <sheetName val="СПЕЦИФИКАЦИЯ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7"/>
  <sheetViews>
    <sheetView view="pageBreakPreview" zoomScale="85" zoomScaleNormal="100" zoomScaleSheetLayoutView="85" workbookViewId="0">
      <selection activeCell="L26" sqref="L26"/>
    </sheetView>
  </sheetViews>
  <sheetFormatPr defaultColWidth="9.140625" defaultRowHeight="15" outlineLevelCol="1" x14ac:dyDescent="0.25"/>
  <cols>
    <col min="1" max="1" width="6" style="55" customWidth="1"/>
    <col min="2" max="2" width="53.7109375" style="55" customWidth="1"/>
    <col min="3" max="3" width="11.42578125" style="55" customWidth="1"/>
    <col min="4" max="4" width="10.28515625" style="55" hidden="1" customWidth="1"/>
    <col min="5" max="5" width="14" style="55" customWidth="1"/>
    <col min="6" max="6" width="13" style="55" customWidth="1"/>
    <col min="7" max="7" width="11.7109375" style="121" customWidth="1"/>
    <col min="8" max="8" width="11.85546875" style="55" customWidth="1"/>
    <col min="9" max="9" width="13.140625" style="55" customWidth="1"/>
    <col min="10" max="10" width="10.42578125" style="55" hidden="1" customWidth="1" outlineLevel="1"/>
    <col min="11" max="11" width="10.28515625" style="55" hidden="1" customWidth="1" outlineLevel="1"/>
    <col min="12" max="12" width="15.5703125" style="55" customWidth="1" collapsed="1"/>
    <col min="13" max="16" width="11.5703125" style="55" hidden="1" customWidth="1" outlineLevel="1"/>
    <col min="17" max="17" width="9.140625" style="55" collapsed="1"/>
    <col min="18" max="18" width="11.85546875" style="55" bestFit="1" customWidth="1"/>
    <col min="19" max="19" width="24.85546875" style="55" bestFit="1" customWidth="1"/>
    <col min="20" max="20" width="16.28515625" style="55" customWidth="1"/>
    <col min="21" max="16384" width="9.140625" style="55"/>
  </cols>
  <sheetData>
    <row r="1" spans="1:16" s="44" customFormat="1" ht="18.75" x14ac:dyDescent="0.25">
      <c r="L1" s="277" t="s">
        <v>40</v>
      </c>
      <c r="M1" s="45"/>
      <c r="N1" s="45"/>
      <c r="O1" s="45"/>
      <c r="P1" s="45"/>
    </row>
    <row r="2" spans="1:16" s="44" customFormat="1" ht="18.75" x14ac:dyDescent="0.3">
      <c r="L2" s="278" t="s">
        <v>126</v>
      </c>
      <c r="M2" s="47"/>
      <c r="N2" s="47"/>
      <c r="O2" s="47"/>
      <c r="P2" s="47"/>
    </row>
    <row r="3" spans="1:16" s="44" customFormat="1" ht="18.75" x14ac:dyDescent="0.3">
      <c r="L3" s="278" t="s">
        <v>230</v>
      </c>
      <c r="M3" s="47"/>
      <c r="N3" s="47"/>
      <c r="O3" s="47"/>
      <c r="P3" s="47"/>
    </row>
    <row r="4" spans="1:16" s="44" customFormat="1" ht="18.75" x14ac:dyDescent="0.3">
      <c r="L4" s="278" t="s">
        <v>84</v>
      </c>
      <c r="M4" s="48"/>
      <c r="N4" s="48"/>
      <c r="O4" s="48"/>
      <c r="P4" s="48"/>
    </row>
    <row r="5" spans="1:16" s="49" customFormat="1" ht="18.75" x14ac:dyDescent="0.3">
      <c r="F5" s="50"/>
      <c r="L5" s="278" t="s">
        <v>85</v>
      </c>
      <c r="M5" s="51"/>
      <c r="N5" s="51"/>
      <c r="O5" s="51"/>
      <c r="P5" s="51"/>
    </row>
    <row r="6" spans="1:16" s="53" customFormat="1" ht="16.5" x14ac:dyDescent="0.25">
      <c r="G6" s="54"/>
      <c r="I6" s="46"/>
    </row>
    <row r="7" spans="1:16" ht="15.75" customHeight="1" x14ac:dyDescent="0.3">
      <c r="A7" s="298" t="s">
        <v>41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</row>
    <row r="8" spans="1:16" ht="21.6" customHeight="1" x14ac:dyDescent="0.25">
      <c r="A8" s="300" t="s">
        <v>124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</row>
    <row r="9" spans="1:16" ht="36.75" customHeight="1" x14ac:dyDescent="0.25">
      <c r="A9" s="301" t="s">
        <v>86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</row>
    <row r="10" spans="1:16" ht="38.25" customHeight="1" x14ac:dyDescent="0.25">
      <c r="A10" s="302" t="s">
        <v>87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</row>
    <row r="11" spans="1:16" s="58" customFormat="1" ht="15" customHeight="1" x14ac:dyDescent="0.25">
      <c r="A11" s="56" t="s">
        <v>42</v>
      </c>
      <c r="B11" s="57"/>
      <c r="C11" s="57"/>
      <c r="D11" s="57"/>
      <c r="E11" s="57"/>
      <c r="G11" s="59"/>
      <c r="I11" s="56"/>
      <c r="J11" s="60"/>
      <c r="K11" s="60"/>
      <c r="M11" s="60"/>
      <c r="N11" s="60"/>
      <c r="O11" s="60"/>
      <c r="P11" s="60"/>
    </row>
    <row r="12" spans="1:16" s="58" customFormat="1" ht="16.5" customHeight="1" x14ac:dyDescent="0.25">
      <c r="A12" s="303" t="s">
        <v>43</v>
      </c>
      <c r="B12" s="303"/>
      <c r="C12" s="285" t="s">
        <v>83</v>
      </c>
      <c r="D12" s="285"/>
      <c r="E12" s="285"/>
      <c r="F12" s="285"/>
      <c r="G12" s="285"/>
      <c r="H12" s="285"/>
      <c r="I12" s="285"/>
      <c r="J12" s="285"/>
      <c r="K12" s="285"/>
      <c r="L12" s="285"/>
    </row>
    <row r="13" spans="1:16" s="58" customFormat="1" ht="15.75" customHeight="1" x14ac:dyDescent="0.2">
      <c r="A13" s="286" t="s">
        <v>44</v>
      </c>
      <c r="B13" s="286"/>
      <c r="C13" s="297">
        <v>5.42</v>
      </c>
      <c r="D13" s="297"/>
      <c r="E13" s="297"/>
      <c r="F13" s="62"/>
      <c r="G13" s="63"/>
      <c r="H13" s="62"/>
      <c r="I13" s="61"/>
      <c r="J13" s="64"/>
      <c r="K13" s="64"/>
      <c r="M13" s="64"/>
      <c r="N13" s="64"/>
      <c r="O13" s="64"/>
      <c r="P13" s="64"/>
    </row>
    <row r="14" spans="1:16" s="58" customFormat="1" ht="15.75" hidden="1" customHeight="1" x14ac:dyDescent="0.2">
      <c r="A14" s="286" t="s">
        <v>45</v>
      </c>
      <c r="B14" s="286"/>
      <c r="C14" s="287" t="s">
        <v>46</v>
      </c>
      <c r="D14" s="287"/>
      <c r="E14" s="287"/>
      <c r="G14" s="59"/>
      <c r="I14" s="64"/>
      <c r="J14" s="56"/>
      <c r="K14" s="56"/>
      <c r="M14" s="56"/>
      <c r="N14" s="56"/>
      <c r="O14" s="56"/>
      <c r="P14" s="56"/>
    </row>
    <row r="15" spans="1:16" s="58" customFormat="1" ht="18" hidden="1" customHeight="1" x14ac:dyDescent="0.2">
      <c r="A15" s="286" t="s">
        <v>47</v>
      </c>
      <c r="B15" s="286"/>
      <c r="C15" s="293" t="s">
        <v>46</v>
      </c>
      <c r="D15" s="293"/>
      <c r="E15" s="293"/>
      <c r="F15" s="65"/>
      <c r="G15" s="65"/>
      <c r="H15" s="65"/>
      <c r="I15" s="66"/>
      <c r="J15" s="294"/>
      <c r="K15" s="294"/>
      <c r="L15" s="294"/>
      <c r="M15" s="294"/>
      <c r="N15" s="294"/>
      <c r="O15" s="294"/>
      <c r="P15" s="294"/>
    </row>
    <row r="16" spans="1:16" s="58" customFormat="1" ht="8.4499999999999993" hidden="1" customHeight="1" x14ac:dyDescent="0.25">
      <c r="A16" s="295"/>
      <c r="B16" s="295"/>
      <c r="C16" s="296"/>
      <c r="D16" s="296"/>
      <c r="E16" s="296"/>
      <c r="F16" s="67"/>
      <c r="G16" s="67"/>
      <c r="H16" s="67"/>
      <c r="I16" s="66"/>
      <c r="J16" s="295"/>
      <c r="K16" s="295"/>
      <c r="L16" s="295"/>
      <c r="M16" s="295"/>
      <c r="N16" s="295"/>
      <c r="O16" s="295"/>
      <c r="P16" s="295"/>
    </row>
    <row r="17" spans="1:18" s="52" customFormat="1" ht="18.600000000000001" customHeight="1" thickBot="1" x14ac:dyDescent="0.3">
      <c r="A17" s="288" t="s">
        <v>192</v>
      </c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9"/>
      <c r="N17" s="289"/>
      <c r="O17" s="289"/>
      <c r="P17" s="289"/>
    </row>
    <row r="18" spans="1:18" ht="20.45" customHeight="1" x14ac:dyDescent="0.25">
      <c r="A18" s="284" t="s">
        <v>48</v>
      </c>
      <c r="B18" s="284" t="s">
        <v>49</v>
      </c>
      <c r="C18" s="284" t="s">
        <v>50</v>
      </c>
      <c r="D18" s="290" t="s">
        <v>51</v>
      </c>
      <c r="E18" s="284" t="s">
        <v>52</v>
      </c>
      <c r="F18" s="284"/>
      <c r="G18" s="284"/>
      <c r="H18" s="284"/>
      <c r="I18" s="284"/>
      <c r="J18" s="68"/>
      <c r="K18" s="68"/>
      <c r="L18" s="284" t="s">
        <v>53</v>
      </c>
      <c r="M18" s="69"/>
      <c r="N18" s="69"/>
      <c r="O18" s="69"/>
      <c r="P18" s="69"/>
    </row>
    <row r="19" spans="1:18" ht="15" customHeight="1" x14ac:dyDescent="0.25">
      <c r="A19" s="284"/>
      <c r="B19" s="284"/>
      <c r="C19" s="284"/>
      <c r="D19" s="291"/>
      <c r="E19" s="284" t="s">
        <v>54</v>
      </c>
      <c r="F19" s="284" t="s">
        <v>55</v>
      </c>
      <c r="G19" s="284" t="s">
        <v>12</v>
      </c>
      <c r="H19" s="284" t="s">
        <v>13</v>
      </c>
      <c r="I19" s="284" t="s">
        <v>56</v>
      </c>
      <c r="J19" s="68" t="s">
        <v>57</v>
      </c>
      <c r="K19" s="68"/>
      <c r="L19" s="284"/>
      <c r="M19" s="70"/>
      <c r="N19" s="70"/>
      <c r="O19" s="70"/>
      <c r="P19" s="70"/>
    </row>
    <row r="20" spans="1:18" ht="19.5" customHeight="1" thickBot="1" x14ac:dyDescent="0.3">
      <c r="A20" s="284"/>
      <c r="B20" s="284"/>
      <c r="C20" s="284"/>
      <c r="D20" s="292"/>
      <c r="E20" s="284"/>
      <c r="F20" s="284"/>
      <c r="G20" s="284"/>
      <c r="H20" s="284"/>
      <c r="I20" s="284"/>
      <c r="J20" s="71" t="s">
        <v>58</v>
      </c>
      <c r="K20" s="71" t="s">
        <v>59</v>
      </c>
      <c r="L20" s="284"/>
      <c r="M20" s="72" t="s">
        <v>60</v>
      </c>
      <c r="N20" s="73" t="s">
        <v>61</v>
      </c>
      <c r="O20" s="73" t="s">
        <v>62</v>
      </c>
      <c r="P20" s="73" t="s">
        <v>63</v>
      </c>
    </row>
    <row r="21" spans="1:18" ht="15.75" customHeight="1" x14ac:dyDescent="0.25">
      <c r="A21" s="74">
        <v>1</v>
      </c>
      <c r="B21" s="74">
        <v>2</v>
      </c>
      <c r="C21" s="74">
        <v>3</v>
      </c>
      <c r="D21" s="74">
        <v>4</v>
      </c>
      <c r="E21" s="74">
        <v>5</v>
      </c>
      <c r="F21" s="74">
        <v>6</v>
      </c>
      <c r="G21" s="74">
        <v>7</v>
      </c>
      <c r="H21" s="74">
        <v>8</v>
      </c>
      <c r="I21" s="74">
        <v>9</v>
      </c>
      <c r="J21" s="74">
        <v>10</v>
      </c>
      <c r="K21" s="74">
        <v>11</v>
      </c>
      <c r="L21" s="74">
        <v>10</v>
      </c>
      <c r="M21" s="75">
        <v>14</v>
      </c>
      <c r="N21" s="75">
        <v>15</v>
      </c>
      <c r="O21" s="75">
        <v>16</v>
      </c>
      <c r="P21" s="75">
        <v>17</v>
      </c>
    </row>
    <row r="22" spans="1:18" s="83" customFormat="1" ht="30" x14ac:dyDescent="0.25">
      <c r="A22" s="76">
        <v>1</v>
      </c>
      <c r="B22" s="77" t="s">
        <v>158</v>
      </c>
      <c r="C22" s="78" t="s">
        <v>160</v>
      </c>
      <c r="D22" s="157" t="s">
        <v>73</v>
      </c>
      <c r="E22" s="79">
        <f>'смета 1 ПО'!G35</f>
        <v>16055</v>
      </c>
      <c r="F22" s="80"/>
      <c r="G22" s="80"/>
      <c r="H22" s="80"/>
      <c r="I22" s="78"/>
      <c r="J22" s="80"/>
      <c r="K22" s="80"/>
      <c r="L22" s="143">
        <f>E22</f>
        <v>16055</v>
      </c>
      <c r="M22" s="81"/>
      <c r="N22" s="82"/>
      <c r="O22" s="82"/>
      <c r="P22" s="82"/>
    </row>
    <row r="23" spans="1:18" s="83" customFormat="1" ht="30" x14ac:dyDescent="0.25">
      <c r="A23" s="76">
        <v>2</v>
      </c>
      <c r="B23" s="77" t="s">
        <v>187</v>
      </c>
      <c r="C23" s="78" t="s">
        <v>190</v>
      </c>
      <c r="D23" s="157"/>
      <c r="E23" s="79">
        <f>'смета 2 ОТР'!G36</f>
        <v>55310</v>
      </c>
      <c r="F23" s="80"/>
      <c r="G23" s="80"/>
      <c r="H23" s="80"/>
      <c r="I23" s="78"/>
      <c r="J23" s="80"/>
      <c r="K23" s="80"/>
      <c r="L23" s="143">
        <f>E23</f>
        <v>55310</v>
      </c>
      <c r="M23" s="81"/>
      <c r="N23" s="82"/>
      <c r="O23" s="82"/>
      <c r="P23" s="82"/>
    </row>
    <row r="24" spans="1:18" s="83" customFormat="1" ht="31.5" customHeight="1" x14ac:dyDescent="0.25">
      <c r="A24" s="76">
        <v>3</v>
      </c>
      <c r="B24" s="77" t="s">
        <v>101</v>
      </c>
      <c r="C24" s="78" t="s">
        <v>191</v>
      </c>
      <c r="D24" s="157" t="s">
        <v>72</v>
      </c>
      <c r="E24" s="80"/>
      <c r="F24" s="80"/>
      <c r="G24" s="80"/>
      <c r="H24" s="80">
        <f>' смета 3 РД'!I94</f>
        <v>1187845</v>
      </c>
      <c r="I24" s="78"/>
      <c r="J24" s="80"/>
      <c r="K24" s="80"/>
      <c r="L24" s="143">
        <f>G24+H24</f>
        <v>1187845</v>
      </c>
      <c r="M24" s="81"/>
      <c r="N24" s="82"/>
      <c r="O24" s="82"/>
      <c r="P24" s="82"/>
    </row>
    <row r="25" spans="1:18" s="83" customFormat="1" ht="31.5" customHeight="1" x14ac:dyDescent="0.25">
      <c r="A25" s="76">
        <v>4</v>
      </c>
      <c r="B25" s="77" t="s">
        <v>159</v>
      </c>
      <c r="C25" s="78" t="s">
        <v>209</v>
      </c>
      <c r="D25" s="157"/>
      <c r="E25" s="80">
        <f>Команд.!D25</f>
        <v>29229</v>
      </c>
      <c r="F25" s="80"/>
      <c r="G25" s="80"/>
      <c r="H25" s="80"/>
      <c r="I25" s="78"/>
      <c r="J25" s="80"/>
      <c r="K25" s="80"/>
      <c r="L25" s="143">
        <f>E25</f>
        <v>29229</v>
      </c>
      <c r="M25" s="81"/>
      <c r="N25" s="82"/>
      <c r="O25" s="82"/>
      <c r="P25" s="82"/>
    </row>
    <row r="26" spans="1:18" s="89" customFormat="1" ht="20.45" customHeight="1" x14ac:dyDescent="0.25">
      <c r="A26" s="84"/>
      <c r="B26" s="84" t="s">
        <v>64</v>
      </c>
      <c r="C26" s="84"/>
      <c r="D26" s="85"/>
      <c r="E26" s="86">
        <f>E22+E23+E25</f>
        <v>100594</v>
      </c>
      <c r="F26" s="86"/>
      <c r="G26" s="86"/>
      <c r="H26" s="86">
        <f>H24</f>
        <v>1187845</v>
      </c>
      <c r="I26" s="86"/>
      <c r="J26" s="86"/>
      <c r="K26" s="86"/>
      <c r="L26" s="142">
        <f>E26+G26+H26</f>
        <v>1288439</v>
      </c>
      <c r="M26" s="87" t="e">
        <f>#REF!+#REF!</f>
        <v>#REF!</v>
      </c>
      <c r="N26" s="88" t="e">
        <f>#REF!+#REF!</f>
        <v>#REF!</v>
      </c>
      <c r="O26" s="88" t="e">
        <f>#REF!+#REF!</f>
        <v>#REF!</v>
      </c>
      <c r="P26" s="88" t="e">
        <f>#REF!+#REF!</f>
        <v>#REF!</v>
      </c>
      <c r="R26" s="90"/>
    </row>
    <row r="27" spans="1:18" ht="16.899999999999999" customHeight="1" x14ac:dyDescent="0.25">
      <c r="A27" s="91"/>
      <c r="B27" s="91" t="s">
        <v>66</v>
      </c>
      <c r="C27" s="92"/>
      <c r="D27" s="92"/>
      <c r="E27" s="92"/>
      <c r="F27" s="92"/>
      <c r="G27" s="92"/>
      <c r="H27" s="92"/>
      <c r="I27" s="93"/>
      <c r="J27" s="80"/>
      <c r="K27" s="80"/>
      <c r="L27" s="144">
        <f>L26*0.2</f>
        <v>257687.80000000002</v>
      </c>
      <c r="M27" s="81"/>
      <c r="N27" s="82"/>
      <c r="O27" s="82"/>
      <c r="P27" s="82"/>
    </row>
    <row r="28" spans="1:18" ht="17.25" customHeight="1" x14ac:dyDescent="0.25">
      <c r="A28" s="91"/>
      <c r="B28" s="94" t="s">
        <v>65</v>
      </c>
      <c r="C28" s="95"/>
      <c r="D28" s="95"/>
      <c r="E28" s="95"/>
      <c r="F28" s="95"/>
      <c r="G28" s="95"/>
      <c r="H28" s="95"/>
      <c r="I28" s="96"/>
      <c r="J28" s="80"/>
      <c r="K28" s="80"/>
      <c r="L28" s="144">
        <f>L26+L27</f>
        <v>1546126.8</v>
      </c>
      <c r="M28" s="81"/>
      <c r="N28" s="82"/>
      <c r="O28" s="82"/>
      <c r="P28" s="82"/>
    </row>
    <row r="29" spans="1:18" x14ac:dyDescent="0.25">
      <c r="A29" s="97"/>
      <c r="B29" s="98"/>
      <c r="C29" s="99"/>
      <c r="D29" s="99"/>
      <c r="E29" s="99"/>
      <c r="F29" s="99"/>
      <c r="G29" s="100"/>
      <c r="H29" s="99"/>
      <c r="I29" s="99"/>
      <c r="J29" s="99"/>
      <c r="K29" s="99"/>
      <c r="L29" s="99"/>
      <c r="M29" s="99"/>
      <c r="N29" s="99"/>
      <c r="O29" s="99"/>
      <c r="P29" s="99"/>
    </row>
    <row r="30" spans="1:18" s="101" customFormat="1" ht="18.75" x14ac:dyDescent="0.3">
      <c r="B30" s="102" t="s">
        <v>90</v>
      </c>
      <c r="C30" s="103"/>
      <c r="D30" s="103"/>
      <c r="E30" s="104"/>
      <c r="F30" s="105"/>
      <c r="H30" s="106" t="s">
        <v>91</v>
      </c>
      <c r="J30" s="107"/>
      <c r="K30" s="107"/>
      <c r="L30" s="107"/>
      <c r="M30" s="107"/>
      <c r="N30" s="107"/>
      <c r="O30" s="107"/>
      <c r="P30" s="107"/>
    </row>
    <row r="31" spans="1:18" s="101" customFormat="1" ht="15.6" customHeight="1" x14ac:dyDescent="0.3">
      <c r="B31" s="108"/>
      <c r="C31" s="109"/>
      <c r="D31" s="109"/>
      <c r="E31" s="110"/>
      <c r="F31" s="111"/>
      <c r="H31" s="106"/>
      <c r="J31" s="107"/>
      <c r="K31" s="107"/>
      <c r="L31" s="107"/>
      <c r="M31" s="107"/>
      <c r="N31" s="107"/>
      <c r="O31" s="107"/>
      <c r="P31" s="107"/>
    </row>
    <row r="32" spans="1:18" s="101" customFormat="1" ht="18.75" x14ac:dyDescent="0.3">
      <c r="B32" s="112" t="s">
        <v>161</v>
      </c>
      <c r="C32" s="113"/>
      <c r="D32" s="113"/>
      <c r="E32" s="114"/>
      <c r="F32" s="105"/>
      <c r="H32" s="106" t="s">
        <v>120</v>
      </c>
      <c r="J32" s="107"/>
      <c r="K32" s="107"/>
      <c r="L32" s="107"/>
      <c r="M32" s="107"/>
      <c r="N32" s="107"/>
      <c r="O32" s="107"/>
      <c r="P32" s="107"/>
    </row>
    <row r="33" spans="3:16" s="52" customFormat="1" ht="40.5" customHeight="1" x14ac:dyDescent="0.25">
      <c r="G33" s="115"/>
      <c r="H33" s="113"/>
      <c r="I33" s="116"/>
      <c r="J33" s="117"/>
      <c r="K33" s="117"/>
      <c r="L33" s="117"/>
      <c r="M33" s="117"/>
      <c r="N33" s="117"/>
      <c r="O33" s="117"/>
      <c r="P33" s="117"/>
    </row>
    <row r="34" spans="3:16" s="52" customFormat="1" x14ac:dyDescent="0.25">
      <c r="C34" s="117"/>
      <c r="D34" s="117"/>
      <c r="E34" s="117"/>
      <c r="F34" s="117"/>
      <c r="G34" s="118"/>
      <c r="H34" s="117"/>
      <c r="I34" s="117"/>
      <c r="J34" s="117"/>
      <c r="K34" s="117"/>
      <c r="L34" s="117"/>
      <c r="M34" s="117"/>
      <c r="N34" s="117"/>
      <c r="O34" s="117"/>
      <c r="P34" s="117"/>
    </row>
    <row r="35" spans="3:16" s="52" customFormat="1" x14ac:dyDescent="0.25">
      <c r="C35" s="117"/>
      <c r="D35" s="117"/>
      <c r="E35" s="117"/>
      <c r="F35" s="117"/>
      <c r="G35" s="118"/>
      <c r="H35" s="117"/>
      <c r="I35" s="117"/>
      <c r="J35" s="117"/>
      <c r="K35" s="117"/>
      <c r="L35" s="117"/>
      <c r="M35" s="117"/>
      <c r="N35" s="117"/>
      <c r="O35" s="117"/>
      <c r="P35" s="117"/>
    </row>
    <row r="36" spans="3:16" x14ac:dyDescent="0.25">
      <c r="C36" s="119"/>
      <c r="D36" s="119"/>
      <c r="E36" s="119"/>
      <c r="F36" s="119"/>
      <c r="G36" s="120"/>
      <c r="H36" s="119"/>
      <c r="I36" s="119"/>
      <c r="J36" s="119"/>
      <c r="K36" s="119"/>
      <c r="L36" s="119"/>
      <c r="M36" s="119"/>
      <c r="N36" s="119"/>
      <c r="O36" s="119"/>
      <c r="P36" s="119"/>
    </row>
    <row r="37" spans="3:16" x14ac:dyDescent="0.25">
      <c r="C37" s="119"/>
      <c r="D37" s="119"/>
      <c r="E37" s="119"/>
      <c r="F37" s="119"/>
      <c r="G37" s="120"/>
      <c r="H37" s="119"/>
      <c r="I37" s="119"/>
      <c r="J37" s="119"/>
      <c r="K37" s="119"/>
      <c r="L37" s="119"/>
      <c r="M37" s="119"/>
      <c r="N37" s="119"/>
      <c r="O37" s="119"/>
      <c r="P37" s="119"/>
    </row>
    <row r="38" spans="3:16" x14ac:dyDescent="0.25">
      <c r="C38" s="119"/>
      <c r="D38" s="119"/>
      <c r="E38" s="119"/>
      <c r="F38" s="119"/>
      <c r="G38" s="120"/>
      <c r="H38" s="119"/>
      <c r="I38" s="119"/>
      <c r="J38" s="119"/>
      <c r="K38" s="119"/>
      <c r="L38" s="119"/>
      <c r="M38" s="119"/>
      <c r="N38" s="119"/>
      <c r="O38" s="119"/>
      <c r="P38" s="119"/>
    </row>
    <row r="39" spans="3:16" x14ac:dyDescent="0.25">
      <c r="C39" s="119"/>
      <c r="D39" s="119"/>
      <c r="E39" s="119"/>
      <c r="F39" s="119"/>
      <c r="G39" s="120"/>
      <c r="H39" s="119"/>
      <c r="I39" s="119"/>
      <c r="J39" s="119"/>
      <c r="K39" s="119"/>
      <c r="L39" s="119"/>
      <c r="M39" s="119"/>
      <c r="N39" s="119"/>
      <c r="O39" s="119"/>
      <c r="P39" s="119"/>
    </row>
    <row r="40" spans="3:16" x14ac:dyDescent="0.25">
      <c r="C40" s="119"/>
      <c r="D40" s="119"/>
      <c r="E40" s="119"/>
      <c r="F40" s="119"/>
      <c r="G40" s="120"/>
      <c r="H40" s="119"/>
      <c r="I40" s="119"/>
      <c r="J40" s="119"/>
      <c r="K40" s="119"/>
      <c r="L40" s="119"/>
      <c r="M40" s="119"/>
      <c r="N40" s="119"/>
      <c r="O40" s="119"/>
      <c r="P40" s="119"/>
    </row>
    <row r="41" spans="3:16" x14ac:dyDescent="0.25">
      <c r="C41" s="119"/>
      <c r="D41" s="119"/>
      <c r="E41" s="119"/>
      <c r="F41" s="119"/>
      <c r="G41" s="120"/>
      <c r="H41" s="119"/>
      <c r="I41" s="119"/>
      <c r="J41" s="119"/>
      <c r="K41" s="119"/>
      <c r="L41" s="119"/>
      <c r="M41" s="119"/>
      <c r="N41" s="119"/>
      <c r="O41" s="119"/>
      <c r="P41" s="119"/>
    </row>
    <row r="42" spans="3:16" x14ac:dyDescent="0.25">
      <c r="C42" s="119"/>
      <c r="D42" s="119"/>
      <c r="E42" s="119"/>
      <c r="F42" s="119"/>
      <c r="G42" s="120"/>
      <c r="H42" s="119"/>
      <c r="I42" s="119"/>
      <c r="J42" s="119"/>
      <c r="K42" s="119"/>
      <c r="L42" s="119"/>
      <c r="M42" s="119"/>
      <c r="N42" s="119"/>
      <c r="O42" s="119"/>
      <c r="P42" s="119"/>
    </row>
    <row r="43" spans="3:16" x14ac:dyDescent="0.25">
      <c r="C43" s="119"/>
      <c r="D43" s="119"/>
      <c r="E43" s="119"/>
      <c r="F43" s="119"/>
      <c r="G43" s="120"/>
      <c r="H43" s="119"/>
      <c r="I43" s="119"/>
      <c r="J43" s="119"/>
      <c r="K43" s="119"/>
      <c r="L43" s="119"/>
      <c r="M43" s="119"/>
      <c r="N43" s="119"/>
      <c r="O43" s="119"/>
      <c r="P43" s="119"/>
    </row>
    <row r="44" spans="3:16" x14ac:dyDescent="0.25">
      <c r="C44" s="119"/>
      <c r="D44" s="119"/>
      <c r="E44" s="119"/>
      <c r="F44" s="119"/>
      <c r="G44" s="120"/>
      <c r="H44" s="119"/>
      <c r="I44" s="119"/>
      <c r="J44" s="119"/>
      <c r="K44" s="119"/>
      <c r="L44" s="119"/>
      <c r="M44" s="119"/>
      <c r="N44" s="119"/>
      <c r="O44" s="119"/>
      <c r="P44" s="119"/>
    </row>
    <row r="45" spans="3:16" x14ac:dyDescent="0.25">
      <c r="C45" s="119"/>
      <c r="D45" s="119"/>
      <c r="E45" s="119"/>
      <c r="F45" s="119"/>
      <c r="G45" s="120"/>
      <c r="H45" s="119"/>
      <c r="I45" s="119"/>
      <c r="J45" s="119"/>
      <c r="K45" s="119"/>
      <c r="L45" s="119"/>
      <c r="M45" s="119"/>
      <c r="N45" s="119"/>
      <c r="O45" s="119"/>
      <c r="P45" s="119"/>
    </row>
    <row r="46" spans="3:16" x14ac:dyDescent="0.25">
      <c r="C46" s="119"/>
      <c r="D46" s="119"/>
      <c r="E46" s="119"/>
      <c r="F46" s="119"/>
      <c r="G46" s="120"/>
      <c r="H46" s="119"/>
      <c r="I46" s="119"/>
      <c r="J46" s="119"/>
      <c r="K46" s="119"/>
      <c r="L46" s="119"/>
      <c r="M46" s="119"/>
      <c r="N46" s="119"/>
      <c r="O46" s="119"/>
      <c r="P46" s="119"/>
    </row>
    <row r="47" spans="3:16" x14ac:dyDescent="0.25">
      <c r="C47" s="119"/>
      <c r="D47" s="119"/>
      <c r="E47" s="119"/>
      <c r="F47" s="119"/>
      <c r="G47" s="120"/>
      <c r="H47" s="119"/>
      <c r="I47" s="119"/>
      <c r="J47" s="119"/>
      <c r="K47" s="119"/>
      <c r="L47" s="119"/>
      <c r="M47" s="119"/>
      <c r="N47" s="119"/>
      <c r="O47" s="119"/>
      <c r="P47" s="119"/>
    </row>
    <row r="48" spans="3:16" x14ac:dyDescent="0.25">
      <c r="C48" s="119"/>
      <c r="D48" s="119"/>
      <c r="E48" s="119"/>
      <c r="F48" s="119"/>
      <c r="G48" s="120"/>
      <c r="H48" s="119"/>
      <c r="I48" s="119"/>
      <c r="J48" s="119"/>
      <c r="K48" s="119"/>
      <c r="L48" s="119"/>
      <c r="M48" s="119"/>
      <c r="N48" s="119"/>
      <c r="O48" s="119"/>
      <c r="P48" s="119"/>
    </row>
    <row r="49" spans="3:16" x14ac:dyDescent="0.25">
      <c r="C49" s="119"/>
      <c r="D49" s="119"/>
      <c r="E49" s="119"/>
      <c r="F49" s="119"/>
      <c r="G49" s="120"/>
      <c r="H49" s="119"/>
      <c r="I49" s="119"/>
      <c r="J49" s="119"/>
      <c r="K49" s="119"/>
      <c r="L49" s="119"/>
      <c r="M49" s="119"/>
      <c r="N49" s="119"/>
      <c r="O49" s="119"/>
      <c r="P49" s="119"/>
    </row>
    <row r="50" spans="3:16" x14ac:dyDescent="0.25">
      <c r="C50" s="119"/>
      <c r="D50" s="119"/>
      <c r="E50" s="119"/>
      <c r="F50" s="119"/>
      <c r="G50" s="120"/>
      <c r="H50" s="119"/>
      <c r="I50" s="119"/>
      <c r="J50" s="119"/>
      <c r="K50" s="119"/>
      <c r="L50" s="119"/>
      <c r="M50" s="119"/>
      <c r="N50" s="119"/>
      <c r="O50" s="119"/>
      <c r="P50" s="119"/>
    </row>
    <row r="51" spans="3:16" x14ac:dyDescent="0.25">
      <c r="C51" s="119"/>
      <c r="D51" s="119"/>
      <c r="E51" s="119"/>
      <c r="F51" s="119"/>
      <c r="G51" s="120"/>
      <c r="H51" s="119"/>
      <c r="I51" s="119"/>
      <c r="J51" s="119"/>
      <c r="K51" s="119"/>
      <c r="L51" s="119"/>
      <c r="M51" s="119"/>
      <c r="N51" s="119"/>
      <c r="O51" s="119"/>
      <c r="P51" s="119"/>
    </row>
    <row r="52" spans="3:16" x14ac:dyDescent="0.25">
      <c r="C52" s="119"/>
      <c r="D52" s="119"/>
      <c r="E52" s="119"/>
      <c r="F52" s="119"/>
      <c r="G52" s="120"/>
      <c r="H52" s="119"/>
      <c r="I52" s="119"/>
      <c r="J52" s="119"/>
      <c r="K52" s="119"/>
      <c r="L52" s="119"/>
      <c r="M52" s="119"/>
      <c r="N52" s="119"/>
      <c r="O52" s="119"/>
      <c r="P52" s="119"/>
    </row>
    <row r="53" spans="3:16" x14ac:dyDescent="0.25">
      <c r="C53" s="119"/>
      <c r="D53" s="119"/>
      <c r="E53" s="119"/>
      <c r="F53" s="119"/>
      <c r="G53" s="120"/>
      <c r="H53" s="119"/>
      <c r="I53" s="119"/>
      <c r="J53" s="119"/>
      <c r="K53" s="119"/>
      <c r="L53" s="119"/>
      <c r="M53" s="119"/>
      <c r="N53" s="119"/>
      <c r="O53" s="119"/>
      <c r="P53" s="119"/>
    </row>
    <row r="54" spans="3:16" x14ac:dyDescent="0.25">
      <c r="C54" s="119"/>
      <c r="D54" s="119"/>
      <c r="E54" s="119"/>
      <c r="F54" s="119"/>
      <c r="G54" s="120"/>
      <c r="H54" s="119"/>
      <c r="I54" s="119"/>
      <c r="J54" s="119"/>
      <c r="K54" s="119"/>
      <c r="L54" s="119"/>
      <c r="M54" s="119"/>
      <c r="N54" s="119"/>
      <c r="O54" s="119"/>
      <c r="P54" s="119"/>
    </row>
    <row r="55" spans="3:16" x14ac:dyDescent="0.25">
      <c r="C55" s="119"/>
      <c r="D55" s="119"/>
      <c r="E55" s="119"/>
      <c r="F55" s="119"/>
      <c r="G55" s="120"/>
      <c r="H55" s="119"/>
      <c r="I55" s="119"/>
      <c r="J55" s="119"/>
      <c r="K55" s="119"/>
      <c r="L55" s="119"/>
      <c r="M55" s="119"/>
      <c r="N55" s="119"/>
      <c r="O55" s="119"/>
      <c r="P55" s="119"/>
    </row>
    <row r="56" spans="3:16" x14ac:dyDescent="0.25">
      <c r="C56" s="119"/>
      <c r="D56" s="119"/>
      <c r="E56" s="119"/>
      <c r="F56" s="119"/>
      <c r="G56" s="120"/>
      <c r="H56" s="119"/>
      <c r="I56" s="119"/>
      <c r="J56" s="119"/>
      <c r="K56" s="119"/>
      <c r="L56" s="119"/>
      <c r="M56" s="119"/>
      <c r="N56" s="119"/>
      <c r="O56" s="119"/>
      <c r="P56" s="119"/>
    </row>
    <row r="57" spans="3:16" x14ac:dyDescent="0.25">
      <c r="C57" s="119"/>
      <c r="D57" s="119"/>
      <c r="E57" s="119"/>
      <c r="F57" s="119"/>
      <c r="G57" s="120"/>
      <c r="H57" s="119"/>
      <c r="I57" s="119"/>
      <c r="J57" s="119"/>
      <c r="K57" s="119"/>
      <c r="L57" s="119"/>
      <c r="M57" s="119"/>
      <c r="N57" s="119"/>
      <c r="O57" s="119"/>
      <c r="P57" s="119"/>
    </row>
    <row r="58" spans="3:16" x14ac:dyDescent="0.25">
      <c r="C58" s="119"/>
      <c r="D58" s="119"/>
      <c r="E58" s="119"/>
      <c r="F58" s="119"/>
      <c r="G58" s="120"/>
      <c r="H58" s="119"/>
      <c r="I58" s="119"/>
      <c r="J58" s="119"/>
      <c r="K58" s="119"/>
      <c r="L58" s="119"/>
      <c r="M58" s="119"/>
      <c r="N58" s="119"/>
      <c r="O58" s="119"/>
      <c r="P58" s="119"/>
    </row>
    <row r="59" spans="3:16" x14ac:dyDescent="0.25">
      <c r="C59" s="119"/>
      <c r="D59" s="119"/>
      <c r="E59" s="119"/>
      <c r="F59" s="119"/>
      <c r="G59" s="120"/>
      <c r="H59" s="119"/>
      <c r="I59" s="119"/>
      <c r="J59" s="119"/>
      <c r="K59" s="119"/>
      <c r="L59" s="119"/>
      <c r="M59" s="119"/>
      <c r="N59" s="119"/>
      <c r="O59" s="119"/>
      <c r="P59" s="119"/>
    </row>
    <row r="60" spans="3:16" x14ac:dyDescent="0.25">
      <c r="C60" s="119"/>
      <c r="D60" s="119"/>
      <c r="E60" s="119"/>
      <c r="F60" s="119"/>
      <c r="G60" s="120"/>
      <c r="H60" s="119"/>
      <c r="I60" s="119"/>
      <c r="J60" s="119"/>
      <c r="K60" s="119"/>
      <c r="L60" s="119"/>
      <c r="M60" s="119"/>
      <c r="N60" s="119"/>
      <c r="O60" s="119"/>
      <c r="P60" s="119"/>
    </row>
    <row r="61" spans="3:16" x14ac:dyDescent="0.25">
      <c r="C61" s="119"/>
      <c r="D61" s="119"/>
      <c r="E61" s="119"/>
      <c r="F61" s="119"/>
      <c r="G61" s="120"/>
      <c r="H61" s="119"/>
      <c r="I61" s="119"/>
      <c r="J61" s="119"/>
      <c r="K61" s="119"/>
      <c r="L61" s="119"/>
      <c r="M61" s="119"/>
      <c r="N61" s="119"/>
      <c r="O61" s="119"/>
      <c r="P61" s="119"/>
    </row>
    <row r="62" spans="3:16" x14ac:dyDescent="0.25">
      <c r="C62" s="119"/>
      <c r="D62" s="119"/>
      <c r="E62" s="119"/>
      <c r="F62" s="119"/>
      <c r="G62" s="120"/>
      <c r="H62" s="119"/>
      <c r="I62" s="119"/>
      <c r="J62" s="119"/>
      <c r="K62" s="119"/>
      <c r="L62" s="119"/>
      <c r="M62" s="119"/>
      <c r="N62" s="119"/>
      <c r="O62" s="119"/>
      <c r="P62" s="119"/>
    </row>
    <row r="63" spans="3:16" x14ac:dyDescent="0.25">
      <c r="C63" s="119"/>
      <c r="D63" s="119"/>
      <c r="E63" s="119"/>
      <c r="F63" s="119"/>
      <c r="G63" s="120"/>
      <c r="H63" s="119"/>
      <c r="I63" s="119"/>
      <c r="J63" s="119"/>
      <c r="K63" s="119"/>
      <c r="L63" s="119"/>
      <c r="M63" s="119"/>
      <c r="N63" s="119"/>
      <c r="O63" s="119"/>
      <c r="P63" s="119"/>
    </row>
    <row r="64" spans="3:16" x14ac:dyDescent="0.25">
      <c r="C64" s="119"/>
      <c r="D64" s="119"/>
      <c r="E64" s="119"/>
      <c r="F64" s="119"/>
      <c r="G64" s="120"/>
      <c r="H64" s="119"/>
      <c r="I64" s="119"/>
      <c r="J64" s="119"/>
      <c r="K64" s="119"/>
      <c r="L64" s="119"/>
      <c r="M64" s="119"/>
      <c r="N64" s="119"/>
      <c r="O64" s="119"/>
      <c r="P64" s="119"/>
    </row>
    <row r="65" spans="3:16" x14ac:dyDescent="0.25">
      <c r="C65" s="119"/>
      <c r="D65" s="119"/>
      <c r="E65" s="119"/>
      <c r="F65" s="119"/>
      <c r="G65" s="120"/>
      <c r="H65" s="119"/>
      <c r="I65" s="119"/>
      <c r="J65" s="119"/>
      <c r="K65" s="119"/>
      <c r="L65" s="119"/>
      <c r="M65" s="119"/>
      <c r="N65" s="119"/>
      <c r="O65" s="119"/>
      <c r="P65" s="119"/>
    </row>
    <row r="66" spans="3:16" x14ac:dyDescent="0.25">
      <c r="C66" s="119"/>
      <c r="D66" s="119"/>
      <c r="E66" s="119"/>
      <c r="F66" s="119"/>
      <c r="G66" s="120"/>
      <c r="H66" s="119"/>
      <c r="I66" s="119"/>
      <c r="J66" s="119"/>
      <c r="K66" s="119"/>
      <c r="L66" s="119"/>
      <c r="M66" s="119"/>
      <c r="N66" s="119"/>
      <c r="O66" s="119"/>
      <c r="P66" s="119"/>
    </row>
    <row r="67" spans="3:16" x14ac:dyDescent="0.25">
      <c r="C67" s="119"/>
      <c r="D67" s="119"/>
      <c r="E67" s="119"/>
      <c r="F67" s="119"/>
      <c r="G67" s="120"/>
      <c r="H67" s="119"/>
      <c r="I67" s="119"/>
      <c r="J67" s="119"/>
      <c r="K67" s="119"/>
      <c r="L67" s="119"/>
      <c r="M67" s="119"/>
      <c r="N67" s="119"/>
      <c r="O67" s="119"/>
      <c r="P67" s="119"/>
    </row>
  </sheetData>
  <mergeCells count="28">
    <mergeCell ref="A13:B13"/>
    <mergeCell ref="C13:E13"/>
    <mergeCell ref="A7:P7"/>
    <mergeCell ref="A8:P8"/>
    <mergeCell ref="A9:P9"/>
    <mergeCell ref="A10:P10"/>
    <mergeCell ref="A12:B12"/>
    <mergeCell ref="C15:E15"/>
    <mergeCell ref="J15:P15"/>
    <mergeCell ref="A16:B16"/>
    <mergeCell ref="C16:E16"/>
    <mergeCell ref="J16:P16"/>
    <mergeCell ref="H19:H20"/>
    <mergeCell ref="I19:I20"/>
    <mergeCell ref="C12:L12"/>
    <mergeCell ref="A14:B14"/>
    <mergeCell ref="C14:E14"/>
    <mergeCell ref="A15:B15"/>
    <mergeCell ref="A17:P17"/>
    <mergeCell ref="A18:A20"/>
    <mergeCell ref="B18:B20"/>
    <mergeCell ref="C18:C20"/>
    <mergeCell ref="D18:D20"/>
    <mergeCell ref="E18:I18"/>
    <mergeCell ref="L18:L20"/>
    <mergeCell ref="E19:E20"/>
    <mergeCell ref="F19:F20"/>
    <mergeCell ref="G19:G20"/>
  </mergeCells>
  <pageMargins left="1.1023622047244095" right="0.11811023622047245" top="0.35433070866141736" bottom="0.35433070866141736" header="0.31496062992125984" footer="0.31496062992125984"/>
  <pageSetup paperSize="9" scale="88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view="pageBreakPreview" topLeftCell="A16" zoomScale="110" zoomScaleNormal="100" zoomScaleSheetLayoutView="110" workbookViewId="0">
      <selection activeCell="L26" sqref="L26"/>
    </sheetView>
  </sheetViews>
  <sheetFormatPr defaultRowHeight="12.75" x14ac:dyDescent="0.2"/>
  <cols>
    <col min="1" max="1" width="6.42578125" style="21" customWidth="1"/>
    <col min="2" max="2" width="16.42578125" style="21" customWidth="1"/>
    <col min="3" max="3" width="11" style="21" customWidth="1"/>
    <col min="4" max="4" width="12.7109375" style="21" customWidth="1"/>
    <col min="5" max="5" width="12" style="21" customWidth="1"/>
    <col min="6" max="6" width="18.5703125" style="21" customWidth="1"/>
    <col min="7" max="7" width="17.5703125" style="21" customWidth="1"/>
    <col min="8" max="256" width="9.140625" style="21"/>
    <col min="257" max="257" width="6.42578125" style="21" customWidth="1"/>
    <col min="258" max="258" width="16.42578125" style="21" customWidth="1"/>
    <col min="259" max="260" width="10.42578125" style="21" customWidth="1"/>
    <col min="261" max="261" width="26.42578125" style="21" customWidth="1"/>
    <col min="262" max="262" width="11.85546875" style="21" customWidth="1"/>
    <col min="263" max="263" width="11.42578125" style="21" customWidth="1"/>
    <col min="264" max="512" width="9.140625" style="21"/>
    <col min="513" max="513" width="6.42578125" style="21" customWidth="1"/>
    <col min="514" max="514" width="16.42578125" style="21" customWidth="1"/>
    <col min="515" max="516" width="10.42578125" style="21" customWidth="1"/>
    <col min="517" max="517" width="26.42578125" style="21" customWidth="1"/>
    <col min="518" max="518" width="11.85546875" style="21" customWidth="1"/>
    <col min="519" max="519" width="11.42578125" style="21" customWidth="1"/>
    <col min="520" max="768" width="9.140625" style="21"/>
    <col min="769" max="769" width="6.42578125" style="21" customWidth="1"/>
    <col min="770" max="770" width="16.42578125" style="21" customWidth="1"/>
    <col min="771" max="772" width="10.42578125" style="21" customWidth="1"/>
    <col min="773" max="773" width="26.42578125" style="21" customWidth="1"/>
    <col min="774" max="774" width="11.85546875" style="21" customWidth="1"/>
    <col min="775" max="775" width="11.42578125" style="21" customWidth="1"/>
    <col min="776" max="1024" width="9.140625" style="21"/>
    <col min="1025" max="1025" width="6.42578125" style="21" customWidth="1"/>
    <col min="1026" max="1026" width="16.42578125" style="21" customWidth="1"/>
    <col min="1027" max="1028" width="10.42578125" style="21" customWidth="1"/>
    <col min="1029" max="1029" width="26.42578125" style="21" customWidth="1"/>
    <col min="1030" max="1030" width="11.85546875" style="21" customWidth="1"/>
    <col min="1031" max="1031" width="11.42578125" style="21" customWidth="1"/>
    <col min="1032" max="1280" width="9.140625" style="21"/>
    <col min="1281" max="1281" width="6.42578125" style="21" customWidth="1"/>
    <col min="1282" max="1282" width="16.42578125" style="21" customWidth="1"/>
    <col min="1283" max="1284" width="10.42578125" style="21" customWidth="1"/>
    <col min="1285" max="1285" width="26.42578125" style="21" customWidth="1"/>
    <col min="1286" max="1286" width="11.85546875" style="21" customWidth="1"/>
    <col min="1287" max="1287" width="11.42578125" style="21" customWidth="1"/>
    <col min="1288" max="1536" width="9.140625" style="21"/>
    <col min="1537" max="1537" width="6.42578125" style="21" customWidth="1"/>
    <col min="1538" max="1538" width="16.42578125" style="21" customWidth="1"/>
    <col min="1539" max="1540" width="10.42578125" style="21" customWidth="1"/>
    <col min="1541" max="1541" width="26.42578125" style="21" customWidth="1"/>
    <col min="1542" max="1542" width="11.85546875" style="21" customWidth="1"/>
    <col min="1543" max="1543" width="11.42578125" style="21" customWidth="1"/>
    <col min="1544" max="1792" width="9.140625" style="21"/>
    <col min="1793" max="1793" width="6.42578125" style="21" customWidth="1"/>
    <col min="1794" max="1794" width="16.42578125" style="21" customWidth="1"/>
    <col min="1795" max="1796" width="10.42578125" style="21" customWidth="1"/>
    <col min="1797" max="1797" width="26.42578125" style="21" customWidth="1"/>
    <col min="1798" max="1798" width="11.85546875" style="21" customWidth="1"/>
    <col min="1799" max="1799" width="11.42578125" style="21" customWidth="1"/>
    <col min="1800" max="2048" width="9.140625" style="21"/>
    <col min="2049" max="2049" width="6.42578125" style="21" customWidth="1"/>
    <col min="2050" max="2050" width="16.42578125" style="21" customWidth="1"/>
    <col min="2051" max="2052" width="10.42578125" style="21" customWidth="1"/>
    <col min="2053" max="2053" width="26.42578125" style="21" customWidth="1"/>
    <col min="2054" max="2054" width="11.85546875" style="21" customWidth="1"/>
    <col min="2055" max="2055" width="11.42578125" style="21" customWidth="1"/>
    <col min="2056" max="2304" width="9.140625" style="21"/>
    <col min="2305" max="2305" width="6.42578125" style="21" customWidth="1"/>
    <col min="2306" max="2306" width="16.42578125" style="21" customWidth="1"/>
    <col min="2307" max="2308" width="10.42578125" style="21" customWidth="1"/>
    <col min="2309" max="2309" width="26.42578125" style="21" customWidth="1"/>
    <col min="2310" max="2310" width="11.85546875" style="21" customWidth="1"/>
    <col min="2311" max="2311" width="11.42578125" style="21" customWidth="1"/>
    <col min="2312" max="2560" width="9.140625" style="21"/>
    <col min="2561" max="2561" width="6.42578125" style="21" customWidth="1"/>
    <col min="2562" max="2562" width="16.42578125" style="21" customWidth="1"/>
    <col min="2563" max="2564" width="10.42578125" style="21" customWidth="1"/>
    <col min="2565" max="2565" width="26.42578125" style="21" customWidth="1"/>
    <col min="2566" max="2566" width="11.85546875" style="21" customWidth="1"/>
    <col min="2567" max="2567" width="11.42578125" style="21" customWidth="1"/>
    <col min="2568" max="2816" width="9.140625" style="21"/>
    <col min="2817" max="2817" width="6.42578125" style="21" customWidth="1"/>
    <col min="2818" max="2818" width="16.42578125" style="21" customWidth="1"/>
    <col min="2819" max="2820" width="10.42578125" style="21" customWidth="1"/>
    <col min="2821" max="2821" width="26.42578125" style="21" customWidth="1"/>
    <col min="2822" max="2822" width="11.85546875" style="21" customWidth="1"/>
    <col min="2823" max="2823" width="11.42578125" style="21" customWidth="1"/>
    <col min="2824" max="3072" width="9.140625" style="21"/>
    <col min="3073" max="3073" width="6.42578125" style="21" customWidth="1"/>
    <col min="3074" max="3074" width="16.42578125" style="21" customWidth="1"/>
    <col min="3075" max="3076" width="10.42578125" style="21" customWidth="1"/>
    <col min="3077" max="3077" width="26.42578125" style="21" customWidth="1"/>
    <col min="3078" max="3078" width="11.85546875" style="21" customWidth="1"/>
    <col min="3079" max="3079" width="11.42578125" style="21" customWidth="1"/>
    <col min="3080" max="3328" width="9.140625" style="21"/>
    <col min="3329" max="3329" width="6.42578125" style="21" customWidth="1"/>
    <col min="3330" max="3330" width="16.42578125" style="21" customWidth="1"/>
    <col min="3331" max="3332" width="10.42578125" style="21" customWidth="1"/>
    <col min="3333" max="3333" width="26.42578125" style="21" customWidth="1"/>
    <col min="3334" max="3334" width="11.85546875" style="21" customWidth="1"/>
    <col min="3335" max="3335" width="11.42578125" style="21" customWidth="1"/>
    <col min="3336" max="3584" width="9.140625" style="21"/>
    <col min="3585" max="3585" width="6.42578125" style="21" customWidth="1"/>
    <col min="3586" max="3586" width="16.42578125" style="21" customWidth="1"/>
    <col min="3587" max="3588" width="10.42578125" style="21" customWidth="1"/>
    <col min="3589" max="3589" width="26.42578125" style="21" customWidth="1"/>
    <col min="3590" max="3590" width="11.85546875" style="21" customWidth="1"/>
    <col min="3591" max="3591" width="11.42578125" style="21" customWidth="1"/>
    <col min="3592" max="3840" width="9.140625" style="21"/>
    <col min="3841" max="3841" width="6.42578125" style="21" customWidth="1"/>
    <col min="3842" max="3842" width="16.42578125" style="21" customWidth="1"/>
    <col min="3843" max="3844" width="10.42578125" style="21" customWidth="1"/>
    <col min="3845" max="3845" width="26.42578125" style="21" customWidth="1"/>
    <col min="3846" max="3846" width="11.85546875" style="21" customWidth="1"/>
    <col min="3847" max="3847" width="11.42578125" style="21" customWidth="1"/>
    <col min="3848" max="4096" width="9.140625" style="21"/>
    <col min="4097" max="4097" width="6.42578125" style="21" customWidth="1"/>
    <col min="4098" max="4098" width="16.42578125" style="21" customWidth="1"/>
    <col min="4099" max="4100" width="10.42578125" style="21" customWidth="1"/>
    <col min="4101" max="4101" width="26.42578125" style="21" customWidth="1"/>
    <col min="4102" max="4102" width="11.85546875" style="21" customWidth="1"/>
    <col min="4103" max="4103" width="11.42578125" style="21" customWidth="1"/>
    <col min="4104" max="4352" width="9.140625" style="21"/>
    <col min="4353" max="4353" width="6.42578125" style="21" customWidth="1"/>
    <col min="4354" max="4354" width="16.42578125" style="21" customWidth="1"/>
    <col min="4355" max="4356" width="10.42578125" style="21" customWidth="1"/>
    <col min="4357" max="4357" width="26.42578125" style="21" customWidth="1"/>
    <col min="4358" max="4358" width="11.85546875" style="21" customWidth="1"/>
    <col min="4359" max="4359" width="11.42578125" style="21" customWidth="1"/>
    <col min="4360" max="4608" width="9.140625" style="21"/>
    <col min="4609" max="4609" width="6.42578125" style="21" customWidth="1"/>
    <col min="4610" max="4610" width="16.42578125" style="21" customWidth="1"/>
    <col min="4611" max="4612" width="10.42578125" style="21" customWidth="1"/>
    <col min="4613" max="4613" width="26.42578125" style="21" customWidth="1"/>
    <col min="4614" max="4614" width="11.85546875" style="21" customWidth="1"/>
    <col min="4615" max="4615" width="11.42578125" style="21" customWidth="1"/>
    <col min="4616" max="4864" width="9.140625" style="21"/>
    <col min="4865" max="4865" width="6.42578125" style="21" customWidth="1"/>
    <col min="4866" max="4866" width="16.42578125" style="21" customWidth="1"/>
    <col min="4867" max="4868" width="10.42578125" style="21" customWidth="1"/>
    <col min="4869" max="4869" width="26.42578125" style="21" customWidth="1"/>
    <col min="4870" max="4870" width="11.85546875" style="21" customWidth="1"/>
    <col min="4871" max="4871" width="11.42578125" style="21" customWidth="1"/>
    <col min="4872" max="5120" width="9.140625" style="21"/>
    <col min="5121" max="5121" width="6.42578125" style="21" customWidth="1"/>
    <col min="5122" max="5122" width="16.42578125" style="21" customWidth="1"/>
    <col min="5123" max="5124" width="10.42578125" style="21" customWidth="1"/>
    <col min="5125" max="5125" width="26.42578125" style="21" customWidth="1"/>
    <col min="5126" max="5126" width="11.85546875" style="21" customWidth="1"/>
    <col min="5127" max="5127" width="11.42578125" style="21" customWidth="1"/>
    <col min="5128" max="5376" width="9.140625" style="21"/>
    <col min="5377" max="5377" width="6.42578125" style="21" customWidth="1"/>
    <col min="5378" max="5378" width="16.42578125" style="21" customWidth="1"/>
    <col min="5379" max="5380" width="10.42578125" style="21" customWidth="1"/>
    <col min="5381" max="5381" width="26.42578125" style="21" customWidth="1"/>
    <col min="5382" max="5382" width="11.85546875" style="21" customWidth="1"/>
    <col min="5383" max="5383" width="11.42578125" style="21" customWidth="1"/>
    <col min="5384" max="5632" width="9.140625" style="21"/>
    <col min="5633" max="5633" width="6.42578125" style="21" customWidth="1"/>
    <col min="5634" max="5634" width="16.42578125" style="21" customWidth="1"/>
    <col min="5635" max="5636" width="10.42578125" style="21" customWidth="1"/>
    <col min="5637" max="5637" width="26.42578125" style="21" customWidth="1"/>
    <col min="5638" max="5638" width="11.85546875" style="21" customWidth="1"/>
    <col min="5639" max="5639" width="11.42578125" style="21" customWidth="1"/>
    <col min="5640" max="5888" width="9.140625" style="21"/>
    <col min="5889" max="5889" width="6.42578125" style="21" customWidth="1"/>
    <col min="5890" max="5890" width="16.42578125" style="21" customWidth="1"/>
    <col min="5891" max="5892" width="10.42578125" style="21" customWidth="1"/>
    <col min="5893" max="5893" width="26.42578125" style="21" customWidth="1"/>
    <col min="5894" max="5894" width="11.85546875" style="21" customWidth="1"/>
    <col min="5895" max="5895" width="11.42578125" style="21" customWidth="1"/>
    <col min="5896" max="6144" width="9.140625" style="21"/>
    <col min="6145" max="6145" width="6.42578125" style="21" customWidth="1"/>
    <col min="6146" max="6146" width="16.42578125" style="21" customWidth="1"/>
    <col min="6147" max="6148" width="10.42578125" style="21" customWidth="1"/>
    <col min="6149" max="6149" width="26.42578125" style="21" customWidth="1"/>
    <col min="6150" max="6150" width="11.85546875" style="21" customWidth="1"/>
    <col min="6151" max="6151" width="11.42578125" style="21" customWidth="1"/>
    <col min="6152" max="6400" width="9.140625" style="21"/>
    <col min="6401" max="6401" width="6.42578125" style="21" customWidth="1"/>
    <col min="6402" max="6402" width="16.42578125" style="21" customWidth="1"/>
    <col min="6403" max="6404" width="10.42578125" style="21" customWidth="1"/>
    <col min="6405" max="6405" width="26.42578125" style="21" customWidth="1"/>
    <col min="6406" max="6406" width="11.85546875" style="21" customWidth="1"/>
    <col min="6407" max="6407" width="11.42578125" style="21" customWidth="1"/>
    <col min="6408" max="6656" width="9.140625" style="21"/>
    <col min="6657" max="6657" width="6.42578125" style="21" customWidth="1"/>
    <col min="6658" max="6658" width="16.42578125" style="21" customWidth="1"/>
    <col min="6659" max="6660" width="10.42578125" style="21" customWidth="1"/>
    <col min="6661" max="6661" width="26.42578125" style="21" customWidth="1"/>
    <col min="6662" max="6662" width="11.85546875" style="21" customWidth="1"/>
    <col min="6663" max="6663" width="11.42578125" style="21" customWidth="1"/>
    <col min="6664" max="6912" width="9.140625" style="21"/>
    <col min="6913" max="6913" width="6.42578125" style="21" customWidth="1"/>
    <col min="6914" max="6914" width="16.42578125" style="21" customWidth="1"/>
    <col min="6915" max="6916" width="10.42578125" style="21" customWidth="1"/>
    <col min="6917" max="6917" width="26.42578125" style="21" customWidth="1"/>
    <col min="6918" max="6918" width="11.85546875" style="21" customWidth="1"/>
    <col min="6919" max="6919" width="11.42578125" style="21" customWidth="1"/>
    <col min="6920" max="7168" width="9.140625" style="21"/>
    <col min="7169" max="7169" width="6.42578125" style="21" customWidth="1"/>
    <col min="7170" max="7170" width="16.42578125" style="21" customWidth="1"/>
    <col min="7171" max="7172" width="10.42578125" style="21" customWidth="1"/>
    <col min="7173" max="7173" width="26.42578125" style="21" customWidth="1"/>
    <col min="7174" max="7174" width="11.85546875" style="21" customWidth="1"/>
    <col min="7175" max="7175" width="11.42578125" style="21" customWidth="1"/>
    <col min="7176" max="7424" width="9.140625" style="21"/>
    <col min="7425" max="7425" width="6.42578125" style="21" customWidth="1"/>
    <col min="7426" max="7426" width="16.42578125" style="21" customWidth="1"/>
    <col min="7427" max="7428" width="10.42578125" style="21" customWidth="1"/>
    <col min="7429" max="7429" width="26.42578125" style="21" customWidth="1"/>
    <col min="7430" max="7430" width="11.85546875" style="21" customWidth="1"/>
    <col min="7431" max="7431" width="11.42578125" style="21" customWidth="1"/>
    <col min="7432" max="7680" width="9.140625" style="21"/>
    <col min="7681" max="7681" width="6.42578125" style="21" customWidth="1"/>
    <col min="7682" max="7682" width="16.42578125" style="21" customWidth="1"/>
    <col min="7683" max="7684" width="10.42578125" style="21" customWidth="1"/>
    <col min="7685" max="7685" width="26.42578125" style="21" customWidth="1"/>
    <col min="7686" max="7686" width="11.85546875" style="21" customWidth="1"/>
    <col min="7687" max="7687" width="11.42578125" style="21" customWidth="1"/>
    <col min="7688" max="7936" width="9.140625" style="21"/>
    <col min="7937" max="7937" width="6.42578125" style="21" customWidth="1"/>
    <col min="7938" max="7938" width="16.42578125" style="21" customWidth="1"/>
    <col min="7939" max="7940" width="10.42578125" style="21" customWidth="1"/>
    <col min="7941" max="7941" width="26.42578125" style="21" customWidth="1"/>
    <col min="7942" max="7942" width="11.85546875" style="21" customWidth="1"/>
    <col min="7943" max="7943" width="11.42578125" style="21" customWidth="1"/>
    <col min="7944" max="8192" width="9.140625" style="21"/>
    <col min="8193" max="8193" width="6.42578125" style="21" customWidth="1"/>
    <col min="8194" max="8194" width="16.42578125" style="21" customWidth="1"/>
    <col min="8195" max="8196" width="10.42578125" style="21" customWidth="1"/>
    <col min="8197" max="8197" width="26.42578125" style="21" customWidth="1"/>
    <col min="8198" max="8198" width="11.85546875" style="21" customWidth="1"/>
    <col min="8199" max="8199" width="11.42578125" style="21" customWidth="1"/>
    <col min="8200" max="8448" width="9.140625" style="21"/>
    <col min="8449" max="8449" width="6.42578125" style="21" customWidth="1"/>
    <col min="8450" max="8450" width="16.42578125" style="21" customWidth="1"/>
    <col min="8451" max="8452" width="10.42578125" style="21" customWidth="1"/>
    <col min="8453" max="8453" width="26.42578125" style="21" customWidth="1"/>
    <col min="8454" max="8454" width="11.85546875" style="21" customWidth="1"/>
    <col min="8455" max="8455" width="11.42578125" style="21" customWidth="1"/>
    <col min="8456" max="8704" width="9.140625" style="21"/>
    <col min="8705" max="8705" width="6.42578125" style="21" customWidth="1"/>
    <col min="8706" max="8706" width="16.42578125" style="21" customWidth="1"/>
    <col min="8707" max="8708" width="10.42578125" style="21" customWidth="1"/>
    <col min="8709" max="8709" width="26.42578125" style="21" customWidth="1"/>
    <col min="8710" max="8710" width="11.85546875" style="21" customWidth="1"/>
    <col min="8711" max="8711" width="11.42578125" style="21" customWidth="1"/>
    <col min="8712" max="8960" width="9.140625" style="21"/>
    <col min="8961" max="8961" width="6.42578125" style="21" customWidth="1"/>
    <col min="8962" max="8962" width="16.42578125" style="21" customWidth="1"/>
    <col min="8963" max="8964" width="10.42578125" style="21" customWidth="1"/>
    <col min="8965" max="8965" width="26.42578125" style="21" customWidth="1"/>
    <col min="8966" max="8966" width="11.85546875" style="21" customWidth="1"/>
    <col min="8967" max="8967" width="11.42578125" style="21" customWidth="1"/>
    <col min="8968" max="9216" width="9.140625" style="21"/>
    <col min="9217" max="9217" width="6.42578125" style="21" customWidth="1"/>
    <col min="9218" max="9218" width="16.42578125" style="21" customWidth="1"/>
    <col min="9219" max="9220" width="10.42578125" style="21" customWidth="1"/>
    <col min="9221" max="9221" width="26.42578125" style="21" customWidth="1"/>
    <col min="9222" max="9222" width="11.85546875" style="21" customWidth="1"/>
    <col min="9223" max="9223" width="11.42578125" style="21" customWidth="1"/>
    <col min="9224" max="9472" width="9.140625" style="21"/>
    <col min="9473" max="9473" width="6.42578125" style="21" customWidth="1"/>
    <col min="9474" max="9474" width="16.42578125" style="21" customWidth="1"/>
    <col min="9475" max="9476" width="10.42578125" style="21" customWidth="1"/>
    <col min="9477" max="9477" width="26.42578125" style="21" customWidth="1"/>
    <col min="9478" max="9478" width="11.85546875" style="21" customWidth="1"/>
    <col min="9479" max="9479" width="11.42578125" style="21" customWidth="1"/>
    <col min="9480" max="9728" width="9.140625" style="21"/>
    <col min="9729" max="9729" width="6.42578125" style="21" customWidth="1"/>
    <col min="9730" max="9730" width="16.42578125" style="21" customWidth="1"/>
    <col min="9731" max="9732" width="10.42578125" style="21" customWidth="1"/>
    <col min="9733" max="9733" width="26.42578125" style="21" customWidth="1"/>
    <col min="9734" max="9734" width="11.85546875" style="21" customWidth="1"/>
    <col min="9735" max="9735" width="11.42578125" style="21" customWidth="1"/>
    <col min="9736" max="9984" width="9.140625" style="21"/>
    <col min="9985" max="9985" width="6.42578125" style="21" customWidth="1"/>
    <col min="9986" max="9986" width="16.42578125" style="21" customWidth="1"/>
    <col min="9987" max="9988" width="10.42578125" style="21" customWidth="1"/>
    <col min="9989" max="9989" width="26.42578125" style="21" customWidth="1"/>
    <col min="9990" max="9990" width="11.85546875" style="21" customWidth="1"/>
    <col min="9991" max="9991" width="11.42578125" style="21" customWidth="1"/>
    <col min="9992" max="10240" width="9.140625" style="21"/>
    <col min="10241" max="10241" width="6.42578125" style="21" customWidth="1"/>
    <col min="10242" max="10242" width="16.42578125" style="21" customWidth="1"/>
    <col min="10243" max="10244" width="10.42578125" style="21" customWidth="1"/>
    <col min="10245" max="10245" width="26.42578125" style="21" customWidth="1"/>
    <col min="10246" max="10246" width="11.85546875" style="21" customWidth="1"/>
    <col min="10247" max="10247" width="11.42578125" style="21" customWidth="1"/>
    <col min="10248" max="10496" width="9.140625" style="21"/>
    <col min="10497" max="10497" width="6.42578125" style="21" customWidth="1"/>
    <col min="10498" max="10498" width="16.42578125" style="21" customWidth="1"/>
    <col min="10499" max="10500" width="10.42578125" style="21" customWidth="1"/>
    <col min="10501" max="10501" width="26.42578125" style="21" customWidth="1"/>
    <col min="10502" max="10502" width="11.85546875" style="21" customWidth="1"/>
    <col min="10503" max="10503" width="11.42578125" style="21" customWidth="1"/>
    <col min="10504" max="10752" width="9.140625" style="21"/>
    <col min="10753" max="10753" width="6.42578125" style="21" customWidth="1"/>
    <col min="10754" max="10754" width="16.42578125" style="21" customWidth="1"/>
    <col min="10755" max="10756" width="10.42578125" style="21" customWidth="1"/>
    <col min="10757" max="10757" width="26.42578125" style="21" customWidth="1"/>
    <col min="10758" max="10758" width="11.85546875" style="21" customWidth="1"/>
    <col min="10759" max="10759" width="11.42578125" style="21" customWidth="1"/>
    <col min="10760" max="11008" width="9.140625" style="21"/>
    <col min="11009" max="11009" width="6.42578125" style="21" customWidth="1"/>
    <col min="11010" max="11010" width="16.42578125" style="21" customWidth="1"/>
    <col min="11011" max="11012" width="10.42578125" style="21" customWidth="1"/>
    <col min="11013" max="11013" width="26.42578125" style="21" customWidth="1"/>
    <col min="11014" max="11014" width="11.85546875" style="21" customWidth="1"/>
    <col min="11015" max="11015" width="11.42578125" style="21" customWidth="1"/>
    <col min="11016" max="11264" width="9.140625" style="21"/>
    <col min="11265" max="11265" width="6.42578125" style="21" customWidth="1"/>
    <col min="11266" max="11266" width="16.42578125" style="21" customWidth="1"/>
    <col min="11267" max="11268" width="10.42578125" style="21" customWidth="1"/>
    <col min="11269" max="11269" width="26.42578125" style="21" customWidth="1"/>
    <col min="11270" max="11270" width="11.85546875" style="21" customWidth="1"/>
    <col min="11271" max="11271" width="11.42578125" style="21" customWidth="1"/>
    <col min="11272" max="11520" width="9.140625" style="21"/>
    <col min="11521" max="11521" width="6.42578125" style="21" customWidth="1"/>
    <col min="11522" max="11522" width="16.42578125" style="21" customWidth="1"/>
    <col min="11523" max="11524" width="10.42578125" style="21" customWidth="1"/>
    <col min="11525" max="11525" width="26.42578125" style="21" customWidth="1"/>
    <col min="11526" max="11526" width="11.85546875" style="21" customWidth="1"/>
    <col min="11527" max="11527" width="11.42578125" style="21" customWidth="1"/>
    <col min="11528" max="11776" width="9.140625" style="21"/>
    <col min="11777" max="11777" width="6.42578125" style="21" customWidth="1"/>
    <col min="11778" max="11778" width="16.42578125" style="21" customWidth="1"/>
    <col min="11779" max="11780" width="10.42578125" style="21" customWidth="1"/>
    <col min="11781" max="11781" width="26.42578125" style="21" customWidth="1"/>
    <col min="11782" max="11782" width="11.85546875" style="21" customWidth="1"/>
    <col min="11783" max="11783" width="11.42578125" style="21" customWidth="1"/>
    <col min="11784" max="12032" width="9.140625" style="21"/>
    <col min="12033" max="12033" width="6.42578125" style="21" customWidth="1"/>
    <col min="12034" max="12034" width="16.42578125" style="21" customWidth="1"/>
    <col min="12035" max="12036" width="10.42578125" style="21" customWidth="1"/>
    <col min="12037" max="12037" width="26.42578125" style="21" customWidth="1"/>
    <col min="12038" max="12038" width="11.85546875" style="21" customWidth="1"/>
    <col min="12039" max="12039" width="11.42578125" style="21" customWidth="1"/>
    <col min="12040" max="12288" width="9.140625" style="21"/>
    <col min="12289" max="12289" width="6.42578125" style="21" customWidth="1"/>
    <col min="12290" max="12290" width="16.42578125" style="21" customWidth="1"/>
    <col min="12291" max="12292" width="10.42578125" style="21" customWidth="1"/>
    <col min="12293" max="12293" width="26.42578125" style="21" customWidth="1"/>
    <col min="12294" max="12294" width="11.85546875" style="21" customWidth="1"/>
    <col min="12295" max="12295" width="11.42578125" style="21" customWidth="1"/>
    <col min="12296" max="12544" width="9.140625" style="21"/>
    <col min="12545" max="12545" width="6.42578125" style="21" customWidth="1"/>
    <col min="12546" max="12546" width="16.42578125" style="21" customWidth="1"/>
    <col min="12547" max="12548" width="10.42578125" style="21" customWidth="1"/>
    <col min="12549" max="12549" width="26.42578125" style="21" customWidth="1"/>
    <col min="12550" max="12550" width="11.85546875" style="21" customWidth="1"/>
    <col min="12551" max="12551" width="11.42578125" style="21" customWidth="1"/>
    <col min="12552" max="12800" width="9.140625" style="21"/>
    <col min="12801" max="12801" width="6.42578125" style="21" customWidth="1"/>
    <col min="12802" max="12802" width="16.42578125" style="21" customWidth="1"/>
    <col min="12803" max="12804" width="10.42578125" style="21" customWidth="1"/>
    <col min="12805" max="12805" width="26.42578125" style="21" customWidth="1"/>
    <col min="12806" max="12806" width="11.85546875" style="21" customWidth="1"/>
    <col min="12807" max="12807" width="11.42578125" style="21" customWidth="1"/>
    <col min="12808" max="13056" width="9.140625" style="21"/>
    <col min="13057" max="13057" width="6.42578125" style="21" customWidth="1"/>
    <col min="13058" max="13058" width="16.42578125" style="21" customWidth="1"/>
    <col min="13059" max="13060" width="10.42578125" style="21" customWidth="1"/>
    <col min="13061" max="13061" width="26.42578125" style="21" customWidth="1"/>
    <col min="13062" max="13062" width="11.85546875" style="21" customWidth="1"/>
    <col min="13063" max="13063" width="11.42578125" style="21" customWidth="1"/>
    <col min="13064" max="13312" width="9.140625" style="21"/>
    <col min="13313" max="13313" width="6.42578125" style="21" customWidth="1"/>
    <col min="13314" max="13314" width="16.42578125" style="21" customWidth="1"/>
    <col min="13315" max="13316" width="10.42578125" style="21" customWidth="1"/>
    <col min="13317" max="13317" width="26.42578125" style="21" customWidth="1"/>
    <col min="13318" max="13318" width="11.85546875" style="21" customWidth="1"/>
    <col min="13319" max="13319" width="11.42578125" style="21" customWidth="1"/>
    <col min="13320" max="13568" width="9.140625" style="21"/>
    <col min="13569" max="13569" width="6.42578125" style="21" customWidth="1"/>
    <col min="13570" max="13570" width="16.42578125" style="21" customWidth="1"/>
    <col min="13571" max="13572" width="10.42578125" style="21" customWidth="1"/>
    <col min="13573" max="13573" width="26.42578125" style="21" customWidth="1"/>
    <col min="13574" max="13574" width="11.85546875" style="21" customWidth="1"/>
    <col min="13575" max="13575" width="11.42578125" style="21" customWidth="1"/>
    <col min="13576" max="13824" width="9.140625" style="21"/>
    <col min="13825" max="13825" width="6.42578125" style="21" customWidth="1"/>
    <col min="13826" max="13826" width="16.42578125" style="21" customWidth="1"/>
    <col min="13827" max="13828" width="10.42578125" style="21" customWidth="1"/>
    <col min="13829" max="13829" width="26.42578125" style="21" customWidth="1"/>
    <col min="13830" max="13830" width="11.85546875" style="21" customWidth="1"/>
    <col min="13831" max="13831" width="11.42578125" style="21" customWidth="1"/>
    <col min="13832" max="14080" width="9.140625" style="21"/>
    <col min="14081" max="14081" width="6.42578125" style="21" customWidth="1"/>
    <col min="14082" max="14082" width="16.42578125" style="21" customWidth="1"/>
    <col min="14083" max="14084" width="10.42578125" style="21" customWidth="1"/>
    <col min="14085" max="14085" width="26.42578125" style="21" customWidth="1"/>
    <col min="14086" max="14086" width="11.85546875" style="21" customWidth="1"/>
    <col min="14087" max="14087" width="11.42578125" style="21" customWidth="1"/>
    <col min="14088" max="14336" width="9.140625" style="21"/>
    <col min="14337" max="14337" width="6.42578125" style="21" customWidth="1"/>
    <col min="14338" max="14338" width="16.42578125" style="21" customWidth="1"/>
    <col min="14339" max="14340" width="10.42578125" style="21" customWidth="1"/>
    <col min="14341" max="14341" width="26.42578125" style="21" customWidth="1"/>
    <col min="14342" max="14342" width="11.85546875" style="21" customWidth="1"/>
    <col min="14343" max="14343" width="11.42578125" style="21" customWidth="1"/>
    <col min="14344" max="14592" width="9.140625" style="21"/>
    <col min="14593" max="14593" width="6.42578125" style="21" customWidth="1"/>
    <col min="14594" max="14594" width="16.42578125" style="21" customWidth="1"/>
    <col min="14595" max="14596" width="10.42578125" style="21" customWidth="1"/>
    <col min="14597" max="14597" width="26.42578125" style="21" customWidth="1"/>
    <col min="14598" max="14598" width="11.85546875" style="21" customWidth="1"/>
    <col min="14599" max="14599" width="11.42578125" style="21" customWidth="1"/>
    <col min="14600" max="14848" width="9.140625" style="21"/>
    <col min="14849" max="14849" width="6.42578125" style="21" customWidth="1"/>
    <col min="14850" max="14850" width="16.42578125" style="21" customWidth="1"/>
    <col min="14851" max="14852" width="10.42578125" style="21" customWidth="1"/>
    <col min="14853" max="14853" width="26.42578125" style="21" customWidth="1"/>
    <col min="14854" max="14854" width="11.85546875" style="21" customWidth="1"/>
    <col min="14855" max="14855" width="11.42578125" style="21" customWidth="1"/>
    <col min="14856" max="15104" width="9.140625" style="21"/>
    <col min="15105" max="15105" width="6.42578125" style="21" customWidth="1"/>
    <col min="15106" max="15106" width="16.42578125" style="21" customWidth="1"/>
    <col min="15107" max="15108" width="10.42578125" style="21" customWidth="1"/>
    <col min="15109" max="15109" width="26.42578125" style="21" customWidth="1"/>
    <col min="15110" max="15110" width="11.85546875" style="21" customWidth="1"/>
    <col min="15111" max="15111" width="11.42578125" style="21" customWidth="1"/>
    <col min="15112" max="15360" width="9.140625" style="21"/>
    <col min="15361" max="15361" width="6.42578125" style="21" customWidth="1"/>
    <col min="15362" max="15362" width="16.42578125" style="21" customWidth="1"/>
    <col min="15363" max="15364" width="10.42578125" style="21" customWidth="1"/>
    <col min="15365" max="15365" width="26.42578125" style="21" customWidth="1"/>
    <col min="15366" max="15366" width="11.85546875" style="21" customWidth="1"/>
    <col min="15367" max="15367" width="11.42578125" style="21" customWidth="1"/>
    <col min="15368" max="15616" width="9.140625" style="21"/>
    <col min="15617" max="15617" width="6.42578125" style="21" customWidth="1"/>
    <col min="15618" max="15618" width="16.42578125" style="21" customWidth="1"/>
    <col min="15619" max="15620" width="10.42578125" style="21" customWidth="1"/>
    <col min="15621" max="15621" width="26.42578125" style="21" customWidth="1"/>
    <col min="15622" max="15622" width="11.85546875" style="21" customWidth="1"/>
    <col min="15623" max="15623" width="11.42578125" style="21" customWidth="1"/>
    <col min="15624" max="15872" width="9.140625" style="21"/>
    <col min="15873" max="15873" width="6.42578125" style="21" customWidth="1"/>
    <col min="15874" max="15874" width="16.42578125" style="21" customWidth="1"/>
    <col min="15875" max="15876" width="10.42578125" style="21" customWidth="1"/>
    <col min="15877" max="15877" width="26.42578125" style="21" customWidth="1"/>
    <col min="15878" max="15878" width="11.85546875" style="21" customWidth="1"/>
    <col min="15879" max="15879" width="11.42578125" style="21" customWidth="1"/>
    <col min="15880" max="16128" width="9.140625" style="21"/>
    <col min="16129" max="16129" width="6.42578125" style="21" customWidth="1"/>
    <col min="16130" max="16130" width="16.42578125" style="21" customWidth="1"/>
    <col min="16131" max="16132" width="10.42578125" style="21" customWidth="1"/>
    <col min="16133" max="16133" width="26.42578125" style="21" customWidth="1"/>
    <col min="16134" max="16134" width="11.85546875" style="21" customWidth="1"/>
    <col min="16135" max="16135" width="11.42578125" style="21" customWidth="1"/>
    <col min="16136" max="16384" width="9.140625" style="21"/>
  </cols>
  <sheetData>
    <row r="1" spans="1:7" ht="14.25" x14ac:dyDescent="0.2">
      <c r="G1" s="279" t="s">
        <v>40</v>
      </c>
    </row>
    <row r="2" spans="1:7" ht="15" x14ac:dyDescent="0.25">
      <c r="G2" s="280" t="s">
        <v>126</v>
      </c>
    </row>
    <row r="3" spans="1:7" ht="15" x14ac:dyDescent="0.25">
      <c r="G3" s="280" t="s">
        <v>230</v>
      </c>
    </row>
    <row r="4" spans="1:7" ht="15" x14ac:dyDescent="0.25">
      <c r="G4" s="280" t="s">
        <v>84</v>
      </c>
    </row>
    <row r="5" spans="1:7" ht="15" x14ac:dyDescent="0.25">
      <c r="G5" s="280" t="s">
        <v>85</v>
      </c>
    </row>
    <row r="6" spans="1:7" ht="15.75" x14ac:dyDescent="0.2">
      <c r="A6" s="304" t="s">
        <v>68</v>
      </c>
      <c r="B6" s="304"/>
      <c r="C6" s="304"/>
      <c r="D6" s="304"/>
      <c r="E6" s="304"/>
      <c r="F6" s="304"/>
      <c r="G6" s="304"/>
    </row>
    <row r="7" spans="1:7" ht="23.25" customHeight="1" x14ac:dyDescent="0.2">
      <c r="A7" s="305" t="s">
        <v>188</v>
      </c>
      <c r="B7" s="305"/>
      <c r="C7" s="305"/>
      <c r="D7" s="305"/>
      <c r="E7" s="305"/>
      <c r="F7" s="305"/>
      <c r="G7" s="305"/>
    </row>
    <row r="8" spans="1:7" ht="28.5" customHeight="1" x14ac:dyDescent="0.2">
      <c r="A8" s="307" t="s">
        <v>88</v>
      </c>
      <c r="B8" s="307"/>
      <c r="C8" s="307"/>
      <c r="D8" s="307"/>
      <c r="E8" s="307"/>
      <c r="F8" s="307"/>
      <c r="G8" s="307"/>
    </row>
    <row r="9" spans="1:7" ht="31.5" customHeight="1" x14ac:dyDescent="0.25">
      <c r="A9" s="123" t="s">
        <v>14</v>
      </c>
      <c r="B9" s="22"/>
      <c r="C9" s="22"/>
      <c r="D9" s="23"/>
      <c r="E9" s="308" t="s">
        <v>89</v>
      </c>
      <c r="F9" s="308"/>
      <c r="G9" s="308"/>
    </row>
    <row r="10" spans="1:7" ht="15.75" x14ac:dyDescent="0.25">
      <c r="A10" s="24"/>
      <c r="B10" s="24"/>
      <c r="C10" s="24"/>
      <c r="D10" s="25"/>
      <c r="E10" s="124"/>
      <c r="F10" s="22"/>
      <c r="G10" s="125"/>
    </row>
    <row r="11" spans="1:7" ht="14.25" x14ac:dyDescent="0.2">
      <c r="A11" s="26" t="s">
        <v>15</v>
      </c>
    </row>
    <row r="12" spans="1:7" ht="14.25" x14ac:dyDescent="0.2">
      <c r="A12" s="26" t="s">
        <v>16</v>
      </c>
    </row>
    <row r="13" spans="1:7" s="28" customFormat="1" ht="72" x14ac:dyDescent="0.25">
      <c r="A13" s="27" t="s">
        <v>17</v>
      </c>
      <c r="B13" s="27" t="s">
        <v>18</v>
      </c>
      <c r="C13" s="27" t="s">
        <v>19</v>
      </c>
      <c r="D13" s="27" t="s">
        <v>20</v>
      </c>
      <c r="E13" s="27" t="s">
        <v>21</v>
      </c>
      <c r="F13" s="27" t="s">
        <v>22</v>
      </c>
      <c r="G13" s="27" t="s">
        <v>23</v>
      </c>
    </row>
    <row r="14" spans="1:7" s="32" customFormat="1" x14ac:dyDescent="0.2">
      <c r="A14" s="126">
        <v>1</v>
      </c>
      <c r="B14" s="126">
        <v>2</v>
      </c>
      <c r="C14" s="126">
        <v>3</v>
      </c>
      <c r="D14" s="126">
        <v>4</v>
      </c>
      <c r="E14" s="126">
        <v>5</v>
      </c>
      <c r="F14" s="126">
        <v>6</v>
      </c>
      <c r="G14" s="126">
        <v>7</v>
      </c>
    </row>
    <row r="15" spans="1:7" x14ac:dyDescent="0.2">
      <c r="A15" s="146">
        <v>2</v>
      </c>
      <c r="B15" s="158" t="s">
        <v>75</v>
      </c>
      <c r="C15" s="30">
        <v>1</v>
      </c>
      <c r="D15" s="30">
        <f t="shared" ref="D15:D16" si="0">C15</f>
        <v>1</v>
      </c>
      <c r="E15" s="30">
        <v>1</v>
      </c>
      <c r="F15" s="159">
        <v>1</v>
      </c>
      <c r="G15" s="146">
        <f>ROUND((C15*E15*F15/D17),3)</f>
        <v>1</v>
      </c>
    </row>
    <row r="16" spans="1:7" ht="17.25" customHeight="1" x14ac:dyDescent="0.2">
      <c r="A16" s="146">
        <v>3</v>
      </c>
      <c r="B16" s="158" t="s">
        <v>215</v>
      </c>
      <c r="C16" s="30">
        <v>1</v>
      </c>
      <c r="D16" s="30">
        <f t="shared" si="0"/>
        <v>1</v>
      </c>
      <c r="E16" s="30">
        <v>1</v>
      </c>
      <c r="F16" s="159">
        <v>0.8</v>
      </c>
      <c r="G16" s="146">
        <f>ROUND((C16*E16*F16/D17),3)</f>
        <v>0.8</v>
      </c>
    </row>
    <row r="17" spans="1:7" s="28" customFormat="1" ht="16.5" customHeight="1" x14ac:dyDescent="0.25">
      <c r="A17" s="146"/>
      <c r="B17" s="145" t="s">
        <v>24</v>
      </c>
      <c r="C17" s="30"/>
      <c r="D17" s="30">
        <f>MAX(D15:D16)</f>
        <v>1</v>
      </c>
      <c r="E17" s="146">
        <f>SUM(E15:E16)</f>
        <v>2</v>
      </c>
      <c r="F17" s="146"/>
      <c r="G17" s="31">
        <f>ROUND(SUM(G15:G16)/E17,3)</f>
        <v>0.9</v>
      </c>
    </row>
    <row r="18" spans="1:7" x14ac:dyDescent="0.2">
      <c r="A18" s="20"/>
      <c r="B18" s="20"/>
      <c r="C18" s="20"/>
      <c r="D18" s="20"/>
      <c r="E18" s="20"/>
      <c r="F18" s="20"/>
      <c r="G18" s="20"/>
    </row>
    <row r="19" spans="1:7" ht="14.25" x14ac:dyDescent="0.2">
      <c r="A19" s="26" t="s">
        <v>25</v>
      </c>
      <c r="B19" s="20"/>
      <c r="E19" s="20"/>
      <c r="F19" s="20"/>
      <c r="G19" s="20"/>
    </row>
    <row r="20" spans="1:7" ht="25.5" x14ac:dyDescent="0.2">
      <c r="A20" s="122" t="s">
        <v>17</v>
      </c>
      <c r="B20" s="309" t="s">
        <v>26</v>
      </c>
      <c r="C20" s="309"/>
      <c r="D20" s="309"/>
      <c r="E20" s="309"/>
      <c r="F20" s="309"/>
      <c r="G20" s="29" t="s">
        <v>27</v>
      </c>
    </row>
    <row r="21" spans="1:7" s="32" customFormat="1" x14ac:dyDescent="0.2">
      <c r="A21" s="127">
        <v>1</v>
      </c>
      <c r="B21" s="310">
        <v>2</v>
      </c>
      <c r="C21" s="311"/>
      <c r="D21" s="311"/>
      <c r="E21" s="311"/>
      <c r="F21" s="312"/>
      <c r="G21" s="128">
        <v>3</v>
      </c>
    </row>
    <row r="22" spans="1:7" x14ac:dyDescent="0.2">
      <c r="A22" s="129">
        <v>1</v>
      </c>
      <c r="B22" s="306" t="s">
        <v>28</v>
      </c>
      <c r="C22" s="306"/>
      <c r="D22" s="306"/>
      <c r="E22" s="306"/>
      <c r="F22" s="306"/>
      <c r="G22" s="130">
        <v>10483</v>
      </c>
    </row>
    <row r="23" spans="1:7" x14ac:dyDescent="0.2">
      <c r="A23" s="29">
        <v>2</v>
      </c>
      <c r="B23" s="131" t="s">
        <v>29</v>
      </c>
      <c r="C23" s="132"/>
      <c r="D23" s="133"/>
      <c r="E23" s="133"/>
      <c r="F23" s="134"/>
      <c r="G23" s="30">
        <v>21</v>
      </c>
    </row>
    <row r="24" spans="1:7" x14ac:dyDescent="0.2">
      <c r="A24" s="29">
        <v>3</v>
      </c>
      <c r="B24" s="131" t="s">
        <v>30</v>
      </c>
      <c r="C24" s="132"/>
      <c r="D24" s="133"/>
      <c r="E24" s="133"/>
      <c r="F24" s="134"/>
      <c r="G24" s="135">
        <f>ROUND(G22/G23,3)</f>
        <v>499.19</v>
      </c>
    </row>
    <row r="25" spans="1:7" x14ac:dyDescent="0.2">
      <c r="A25" s="29">
        <v>4</v>
      </c>
      <c r="B25" s="131" t="s">
        <v>31</v>
      </c>
      <c r="C25" s="132"/>
      <c r="D25" s="133"/>
      <c r="E25" s="133"/>
      <c r="F25" s="134"/>
      <c r="G25" s="29">
        <v>40</v>
      </c>
    </row>
    <row r="26" spans="1:7" x14ac:dyDescent="0.2">
      <c r="A26" s="29">
        <v>5</v>
      </c>
      <c r="B26" s="131" t="s">
        <v>32</v>
      </c>
      <c r="C26" s="132"/>
      <c r="D26" s="133"/>
      <c r="E26" s="133"/>
      <c r="F26" s="134"/>
      <c r="G26" s="135">
        <f>G24/(G25*0.01)</f>
        <v>1247.9749999999999</v>
      </c>
    </row>
    <row r="27" spans="1:7" x14ac:dyDescent="0.2">
      <c r="A27" s="29">
        <v>6</v>
      </c>
      <c r="B27" s="131" t="s">
        <v>33</v>
      </c>
      <c r="C27" s="132"/>
      <c r="D27" s="133"/>
      <c r="E27" s="133"/>
      <c r="F27" s="134"/>
      <c r="G27" s="29">
        <f>D17</f>
        <v>1</v>
      </c>
    </row>
    <row r="28" spans="1:7" x14ac:dyDescent="0.2">
      <c r="A28" s="29">
        <v>7</v>
      </c>
      <c r="B28" s="131" t="s">
        <v>34</v>
      </c>
      <c r="C28" s="132"/>
      <c r="D28" s="133"/>
      <c r="E28" s="133"/>
      <c r="F28" s="134"/>
      <c r="G28" s="29">
        <f>E17</f>
        <v>2</v>
      </c>
    </row>
    <row r="29" spans="1:7" x14ac:dyDescent="0.2">
      <c r="A29" s="29">
        <v>8</v>
      </c>
      <c r="B29" s="131" t="s">
        <v>35</v>
      </c>
      <c r="C29" s="132"/>
      <c r="D29" s="133"/>
      <c r="E29" s="133"/>
      <c r="F29" s="134"/>
      <c r="G29" s="31">
        <f>G17</f>
        <v>0.9</v>
      </c>
    </row>
    <row r="30" spans="1:7" x14ac:dyDescent="0.2">
      <c r="A30" s="29">
        <v>9</v>
      </c>
      <c r="B30" s="318" t="s">
        <v>36</v>
      </c>
      <c r="C30" s="319"/>
      <c r="D30" s="319"/>
      <c r="E30" s="319"/>
      <c r="F30" s="320"/>
      <c r="G30" s="38">
        <f>G26*G27*G28*G29</f>
        <v>2246.355</v>
      </c>
    </row>
    <row r="31" spans="1:7" x14ac:dyDescent="0.2">
      <c r="A31" s="33"/>
      <c r="B31" s="34"/>
      <c r="C31" s="35"/>
      <c r="D31" s="36"/>
      <c r="E31" s="36"/>
      <c r="F31" s="33"/>
      <c r="G31" s="20"/>
    </row>
    <row r="32" spans="1:7" ht="14.25" x14ac:dyDescent="0.2">
      <c r="A32" s="26" t="s">
        <v>37</v>
      </c>
      <c r="B32" s="20"/>
      <c r="D32" s="20"/>
      <c r="E32" s="20"/>
      <c r="F32" s="20"/>
      <c r="G32" s="20"/>
    </row>
    <row r="33" spans="1:7" ht="60" x14ac:dyDescent="0.2">
      <c r="A33" s="27" t="s">
        <v>17</v>
      </c>
      <c r="B33" s="27" t="str">
        <f>B30</f>
        <v>Общая себестоимость выполняемых работ (услуг), Сс (2001г.) руб.</v>
      </c>
      <c r="C33" s="27" t="s">
        <v>38</v>
      </c>
      <c r="D33" s="321" t="s">
        <v>69</v>
      </c>
      <c r="E33" s="322"/>
      <c r="F33" s="37" t="s">
        <v>118</v>
      </c>
      <c r="G33" s="27" t="s">
        <v>39</v>
      </c>
    </row>
    <row r="34" spans="1:7" s="32" customFormat="1" x14ac:dyDescent="0.2">
      <c r="A34" s="136">
        <v>1</v>
      </c>
      <c r="B34" s="136">
        <v>2</v>
      </c>
      <c r="C34" s="136">
        <v>3</v>
      </c>
      <c r="D34" s="323">
        <v>4</v>
      </c>
      <c r="E34" s="324"/>
      <c r="F34" s="137">
        <v>5</v>
      </c>
      <c r="G34" s="136">
        <v>6</v>
      </c>
    </row>
    <row r="35" spans="1:7" s="28" customFormat="1" x14ac:dyDescent="0.25">
      <c r="A35" s="29">
        <v>1</v>
      </c>
      <c r="B35" s="38">
        <f>G30</f>
        <v>2246.355</v>
      </c>
      <c r="C35" s="30">
        <v>0.08</v>
      </c>
      <c r="D35" s="316">
        <v>1.2210000000000001</v>
      </c>
      <c r="E35" s="317"/>
      <c r="F35" s="138">
        <v>5.42</v>
      </c>
      <c r="G35" s="153">
        <f>ROUND(B35*(1+C35)*D35*F35,0)</f>
        <v>16055</v>
      </c>
    </row>
    <row r="36" spans="1:7" s="28" customFormat="1" ht="13.5" x14ac:dyDescent="0.25">
      <c r="A36" s="313" t="s">
        <v>70</v>
      </c>
      <c r="B36" s="314"/>
      <c r="C36" s="314"/>
      <c r="D36" s="314"/>
      <c r="E36" s="314"/>
      <c r="F36" s="315"/>
      <c r="G36" s="154">
        <f>ROUND(G35/F35,0)</f>
        <v>2962</v>
      </c>
    </row>
    <row r="37" spans="1:7" s="28" customFormat="1" x14ac:dyDescent="0.25">
      <c r="A37" s="147"/>
      <c r="B37" s="148"/>
      <c r="C37" s="149"/>
      <c r="D37" s="150"/>
      <c r="E37" s="150"/>
      <c r="F37" s="151"/>
      <c r="G37" s="152"/>
    </row>
    <row r="38" spans="1:7" s="28" customFormat="1" x14ac:dyDescent="0.25">
      <c r="A38" s="147"/>
      <c r="B38" s="148"/>
      <c r="C38" s="149"/>
      <c r="D38" s="150"/>
      <c r="E38" s="150"/>
      <c r="F38" s="151"/>
      <c r="G38" s="152"/>
    </row>
    <row r="39" spans="1:7" s="28" customFormat="1" x14ac:dyDescent="0.25">
      <c r="A39" s="147"/>
      <c r="B39" s="148"/>
      <c r="C39" s="149"/>
      <c r="D39" s="150"/>
      <c r="E39" s="150"/>
      <c r="F39" s="151"/>
      <c r="G39" s="152"/>
    </row>
    <row r="40" spans="1:7" s="40" customFormat="1" ht="15" x14ac:dyDescent="0.25">
      <c r="A40" s="39" t="s">
        <v>90</v>
      </c>
      <c r="D40" s="39"/>
      <c r="G40" s="39" t="s">
        <v>91</v>
      </c>
    </row>
    <row r="41" spans="1:7" s="40" customFormat="1" ht="15" x14ac:dyDescent="0.25">
      <c r="A41" s="139"/>
      <c r="B41" s="41"/>
      <c r="D41" s="41"/>
      <c r="F41" s="41"/>
      <c r="G41" s="42"/>
    </row>
    <row r="42" spans="1:7" s="40" customFormat="1" ht="15" x14ac:dyDescent="0.25">
      <c r="B42" s="39"/>
      <c r="D42" s="39"/>
      <c r="F42" s="39"/>
    </row>
    <row r="43" spans="1:7" s="40" customFormat="1" ht="15" x14ac:dyDescent="0.25">
      <c r="A43" s="43" t="s">
        <v>214</v>
      </c>
      <c r="D43" s="39"/>
      <c r="G43" s="43" t="s">
        <v>120</v>
      </c>
    </row>
    <row r="44" spans="1:7" s="40" customFormat="1" ht="15" x14ac:dyDescent="0.25"/>
    <row r="45" spans="1:7" s="40" customFormat="1" ht="15" x14ac:dyDescent="0.25"/>
  </sheetData>
  <mergeCells count="12">
    <mergeCell ref="A36:F36"/>
    <mergeCell ref="D35:E35"/>
    <mergeCell ref="B30:F30"/>
    <mergeCell ref="D33:E33"/>
    <mergeCell ref="D34:E34"/>
    <mergeCell ref="A6:G6"/>
    <mergeCell ref="A7:G7"/>
    <mergeCell ref="B22:F22"/>
    <mergeCell ref="A8:G8"/>
    <mergeCell ref="E9:G9"/>
    <mergeCell ref="B20:F20"/>
    <mergeCell ref="B21:F21"/>
  </mergeCells>
  <pageMargins left="0.70866141732283472" right="0.31496062992125984" top="0.74803149606299213" bottom="0.74803149606299213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1"/>
  <sheetViews>
    <sheetView tabSelected="1" view="pageBreakPreview" zoomScale="80" zoomScaleNormal="100" zoomScaleSheetLayoutView="80" workbookViewId="0">
      <selection activeCell="B33" sqref="B33"/>
    </sheetView>
  </sheetViews>
  <sheetFormatPr defaultColWidth="9.140625" defaultRowHeight="15.75" x14ac:dyDescent="0.25"/>
  <cols>
    <col min="1" max="1" width="9.140625" style="256"/>
    <col min="2" max="2" width="46.7109375" style="256" customWidth="1"/>
    <col min="3" max="5" width="11.140625" style="256" customWidth="1"/>
    <col min="6" max="6" width="14.140625" style="256" customWidth="1"/>
    <col min="7" max="9" width="11.140625" style="256" customWidth="1"/>
    <col min="10" max="16384" width="9.140625" style="256"/>
  </cols>
  <sheetData>
    <row r="1" spans="1:12" s="243" customFormat="1" ht="15" x14ac:dyDescent="0.2">
      <c r="E1" s="244"/>
      <c r="F1" s="245"/>
      <c r="G1" s="327" t="s">
        <v>168</v>
      </c>
      <c r="H1" s="327"/>
      <c r="I1" s="327"/>
    </row>
    <row r="2" spans="1:12" s="246" customFormat="1" ht="15" x14ac:dyDescent="0.25">
      <c r="B2" s="247"/>
      <c r="D2" s="183"/>
      <c r="E2" s="183"/>
      <c r="F2" s="183"/>
      <c r="G2" s="183"/>
      <c r="H2" s="183"/>
      <c r="I2" s="248" t="s">
        <v>169</v>
      </c>
    </row>
    <row r="3" spans="1:12" s="246" customFormat="1" ht="15" x14ac:dyDescent="0.25">
      <c r="B3" s="247"/>
      <c r="E3" s="183"/>
      <c r="F3" s="183"/>
      <c r="G3" s="183"/>
      <c r="H3" s="183"/>
      <c r="I3" s="248" t="s">
        <v>170</v>
      </c>
    </row>
    <row r="4" spans="1:12" s="249" customFormat="1" ht="15" x14ac:dyDescent="0.25">
      <c r="B4" s="247"/>
      <c r="E4" s="250"/>
      <c r="F4" s="185"/>
      <c r="G4" s="251"/>
      <c r="H4" s="251"/>
      <c r="I4" s="248" t="s">
        <v>171</v>
      </c>
    </row>
    <row r="5" spans="1:12" s="249" customFormat="1" ht="15" x14ac:dyDescent="0.25">
      <c r="B5" s="247"/>
      <c r="E5" s="250"/>
      <c r="F5" s="185"/>
      <c r="G5" s="251"/>
      <c r="H5" s="251"/>
      <c r="I5" s="185" t="s">
        <v>172</v>
      </c>
    </row>
    <row r="6" spans="1:12" s="252" customFormat="1" ht="15" x14ac:dyDescent="0.2">
      <c r="E6" s="253"/>
      <c r="F6" s="328" t="s">
        <v>173</v>
      </c>
      <c r="G6" s="328"/>
      <c r="H6" s="328"/>
      <c r="I6" s="328"/>
    </row>
    <row r="7" spans="1:12" s="252" customFormat="1" ht="15" x14ac:dyDescent="0.2">
      <c r="E7" s="253"/>
      <c r="F7" s="254"/>
      <c r="G7" s="254"/>
      <c r="H7" s="254"/>
      <c r="I7" s="254"/>
    </row>
    <row r="8" spans="1:12" x14ac:dyDescent="0.25">
      <c r="A8" s="325" t="s">
        <v>174</v>
      </c>
      <c r="B8" s="325"/>
      <c r="C8" s="325"/>
      <c r="D8" s="325"/>
      <c r="E8" s="325"/>
      <c r="F8" s="325"/>
      <c r="G8" s="325"/>
      <c r="H8" s="325"/>
      <c r="I8" s="325"/>
      <c r="J8" s="255"/>
      <c r="K8" s="255"/>
      <c r="L8" s="255"/>
    </row>
    <row r="9" spans="1:12" x14ac:dyDescent="0.25">
      <c r="A9" s="326" t="s">
        <v>188</v>
      </c>
      <c r="B9" s="326"/>
      <c r="C9" s="326"/>
      <c r="D9" s="326"/>
      <c r="E9" s="326"/>
      <c r="F9" s="326"/>
      <c r="G9" s="326"/>
      <c r="H9" s="326"/>
      <c r="I9" s="326"/>
      <c r="J9" s="255"/>
      <c r="K9" s="255"/>
      <c r="L9" s="255"/>
    </row>
    <row r="10" spans="1:12" ht="15.75" customHeight="1" x14ac:dyDescent="0.25">
      <c r="A10" s="326"/>
      <c r="B10" s="326"/>
      <c r="C10" s="326"/>
      <c r="D10" s="326"/>
      <c r="E10" s="326"/>
      <c r="F10" s="326"/>
      <c r="G10" s="326"/>
      <c r="H10" s="326"/>
      <c r="I10" s="326"/>
      <c r="J10" s="255"/>
      <c r="K10" s="255"/>
      <c r="L10" s="255"/>
    </row>
    <row r="11" spans="1:12" ht="30" customHeight="1" x14ac:dyDescent="0.25">
      <c r="A11" s="326" t="s">
        <v>184</v>
      </c>
      <c r="B11" s="326"/>
      <c r="C11" s="326"/>
      <c r="D11" s="326"/>
      <c r="E11" s="326"/>
      <c r="F11" s="326"/>
      <c r="G11" s="326"/>
      <c r="H11" s="326"/>
      <c r="I11" s="326"/>
    </row>
    <row r="12" spans="1:12" x14ac:dyDescent="0.25">
      <c r="A12" s="325"/>
      <c r="B12" s="326"/>
      <c r="C12" s="326"/>
      <c r="D12" s="326"/>
      <c r="E12" s="326"/>
      <c r="F12" s="326"/>
      <c r="G12" s="326"/>
      <c r="H12" s="326"/>
      <c r="I12" s="326"/>
    </row>
    <row r="13" spans="1:12" s="258" customFormat="1" ht="51" x14ac:dyDescent="0.25">
      <c r="A13" s="257" t="s">
        <v>17</v>
      </c>
      <c r="B13" s="257" t="s">
        <v>175</v>
      </c>
      <c r="C13" s="177" t="s">
        <v>176</v>
      </c>
      <c r="D13" s="177" t="s">
        <v>177</v>
      </c>
      <c r="E13" s="177" t="s">
        <v>178</v>
      </c>
      <c r="F13" s="177" t="s">
        <v>179</v>
      </c>
      <c r="G13" s="177" t="s">
        <v>180</v>
      </c>
      <c r="H13" s="177" t="s">
        <v>181</v>
      </c>
      <c r="I13" s="177" t="s">
        <v>182</v>
      </c>
    </row>
    <row r="14" spans="1:12" s="258" customFormat="1" ht="12.75" x14ac:dyDescent="0.25">
      <c r="A14" s="257">
        <v>1</v>
      </c>
      <c r="B14" s="257">
        <v>2</v>
      </c>
      <c r="C14" s="257">
        <v>3</v>
      </c>
      <c r="D14" s="257">
        <v>4</v>
      </c>
      <c r="E14" s="257">
        <v>5</v>
      </c>
      <c r="F14" s="257">
        <v>6</v>
      </c>
      <c r="G14" s="257">
        <v>4</v>
      </c>
      <c r="H14" s="257">
        <v>8</v>
      </c>
      <c r="I14" s="257">
        <v>5</v>
      </c>
    </row>
    <row r="15" spans="1:12" s="258" customFormat="1" ht="33.75" customHeight="1" x14ac:dyDescent="0.25">
      <c r="A15" s="257">
        <v>1</v>
      </c>
      <c r="B15" s="259" t="s">
        <v>185</v>
      </c>
      <c r="C15" s="257"/>
      <c r="D15" s="257"/>
      <c r="E15" s="257"/>
      <c r="F15" s="257"/>
      <c r="G15" s="257">
        <v>1</v>
      </c>
      <c r="H15" s="257"/>
      <c r="I15" s="257">
        <v>1</v>
      </c>
    </row>
    <row r="16" spans="1:12" s="258" customFormat="1" ht="12.75" x14ac:dyDescent="0.25">
      <c r="A16" s="260"/>
      <c r="B16" s="261" t="s">
        <v>183</v>
      </c>
      <c r="C16" s="262">
        <f t="shared" ref="C16:I16" si="0">SUM(C15:C15)</f>
        <v>0</v>
      </c>
      <c r="D16" s="262">
        <f t="shared" si="0"/>
        <v>0</v>
      </c>
      <c r="E16" s="262">
        <f t="shared" si="0"/>
        <v>0</v>
      </c>
      <c r="F16" s="262">
        <f t="shared" si="0"/>
        <v>0</v>
      </c>
      <c r="G16" s="262">
        <f t="shared" si="0"/>
        <v>1</v>
      </c>
      <c r="H16" s="262">
        <f t="shared" si="0"/>
        <v>0</v>
      </c>
      <c r="I16" s="262">
        <f t="shared" si="0"/>
        <v>1</v>
      </c>
    </row>
    <row r="17" spans="1:16" x14ac:dyDescent="0.25">
      <c r="A17" s="263"/>
      <c r="B17" s="264"/>
      <c r="C17" s="265"/>
      <c r="D17" s="265"/>
      <c r="E17" s="265"/>
      <c r="F17" s="265"/>
      <c r="G17" s="265"/>
      <c r="H17" s="265"/>
      <c r="I17" s="265"/>
    </row>
    <row r="18" spans="1:16" x14ac:dyDescent="0.25">
      <c r="A18" s="263"/>
      <c r="B18" s="264"/>
      <c r="C18" s="265"/>
      <c r="D18" s="265"/>
      <c r="E18" s="265"/>
      <c r="F18" s="265"/>
      <c r="G18" s="265"/>
      <c r="H18" s="265"/>
      <c r="I18" s="265"/>
    </row>
    <row r="19" spans="1:16" s="266" customFormat="1" ht="12.75" x14ac:dyDescent="0.2">
      <c r="B19" s="41" t="s">
        <v>231</v>
      </c>
      <c r="G19" s="266" t="s">
        <v>232</v>
      </c>
      <c r="K19" s="267"/>
      <c r="L19" s="267"/>
      <c r="M19" s="267"/>
      <c r="P19" s="268"/>
    </row>
    <row r="20" spans="1:16" x14ac:dyDescent="0.25">
      <c r="A20" s="263"/>
      <c r="B20" s="264"/>
      <c r="C20" s="265"/>
      <c r="D20" s="265"/>
      <c r="E20" s="265"/>
      <c r="F20" s="265"/>
      <c r="G20" s="265"/>
      <c r="H20" s="265"/>
      <c r="I20" s="265"/>
    </row>
    <row r="21" spans="1:16" x14ac:dyDescent="0.25">
      <c r="A21" s="263"/>
      <c r="B21" s="264"/>
      <c r="C21" s="265"/>
      <c r="D21" s="265"/>
      <c r="E21" s="265"/>
      <c r="F21" s="265"/>
      <c r="G21" s="265"/>
      <c r="H21" s="265"/>
      <c r="I21" s="265"/>
    </row>
  </sheetData>
  <mergeCells count="7">
    <mergeCell ref="A12:I12"/>
    <mergeCell ref="G1:I1"/>
    <mergeCell ref="F6:I6"/>
    <mergeCell ref="A8:I8"/>
    <mergeCell ref="A9:I9"/>
    <mergeCell ref="A10:I10"/>
    <mergeCell ref="A11:I11"/>
  </mergeCells>
  <pageMargins left="0.70866141732283472" right="0.51181102362204722" top="0.94488188976377963" bottom="0.74803149606299213" header="0.31496062992125984" footer="0.31496062992125984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5"/>
  <sheetViews>
    <sheetView view="pageBreakPreview" topLeftCell="A19" zoomScale="110" zoomScaleNormal="100" zoomScaleSheetLayoutView="110" workbookViewId="0">
      <selection activeCell="L26" sqref="L26"/>
    </sheetView>
  </sheetViews>
  <sheetFormatPr defaultRowHeight="12.75" x14ac:dyDescent="0.2"/>
  <cols>
    <col min="1" max="1" width="6.42578125" style="21" customWidth="1"/>
    <col min="2" max="2" width="16.42578125" style="21" customWidth="1"/>
    <col min="3" max="3" width="11" style="21" customWidth="1"/>
    <col min="4" max="4" width="12.7109375" style="21" customWidth="1"/>
    <col min="5" max="5" width="12" style="21" customWidth="1"/>
    <col min="6" max="6" width="18.5703125" style="21" customWidth="1"/>
    <col min="7" max="7" width="17.5703125" style="21" customWidth="1"/>
    <col min="8" max="256" width="9.140625" style="21"/>
    <col min="257" max="257" width="6.42578125" style="21" customWidth="1"/>
    <col min="258" max="258" width="16.42578125" style="21" customWidth="1"/>
    <col min="259" max="260" width="10.42578125" style="21" customWidth="1"/>
    <col min="261" max="261" width="26.42578125" style="21" customWidth="1"/>
    <col min="262" max="262" width="11.85546875" style="21" customWidth="1"/>
    <col min="263" max="263" width="11.42578125" style="21" customWidth="1"/>
    <col min="264" max="512" width="9.140625" style="21"/>
    <col min="513" max="513" width="6.42578125" style="21" customWidth="1"/>
    <col min="514" max="514" width="16.42578125" style="21" customWidth="1"/>
    <col min="515" max="516" width="10.42578125" style="21" customWidth="1"/>
    <col min="517" max="517" width="26.42578125" style="21" customWidth="1"/>
    <col min="518" max="518" width="11.85546875" style="21" customWidth="1"/>
    <col min="519" max="519" width="11.42578125" style="21" customWidth="1"/>
    <col min="520" max="768" width="9.140625" style="21"/>
    <col min="769" max="769" width="6.42578125" style="21" customWidth="1"/>
    <col min="770" max="770" width="16.42578125" style="21" customWidth="1"/>
    <col min="771" max="772" width="10.42578125" style="21" customWidth="1"/>
    <col min="773" max="773" width="26.42578125" style="21" customWidth="1"/>
    <col min="774" max="774" width="11.85546875" style="21" customWidth="1"/>
    <col min="775" max="775" width="11.42578125" style="21" customWidth="1"/>
    <col min="776" max="1024" width="9.140625" style="21"/>
    <col min="1025" max="1025" width="6.42578125" style="21" customWidth="1"/>
    <col min="1026" max="1026" width="16.42578125" style="21" customWidth="1"/>
    <col min="1027" max="1028" width="10.42578125" style="21" customWidth="1"/>
    <col min="1029" max="1029" width="26.42578125" style="21" customWidth="1"/>
    <col min="1030" max="1030" width="11.85546875" style="21" customWidth="1"/>
    <col min="1031" max="1031" width="11.42578125" style="21" customWidth="1"/>
    <col min="1032" max="1280" width="9.140625" style="21"/>
    <col min="1281" max="1281" width="6.42578125" style="21" customWidth="1"/>
    <col min="1282" max="1282" width="16.42578125" style="21" customWidth="1"/>
    <col min="1283" max="1284" width="10.42578125" style="21" customWidth="1"/>
    <col min="1285" max="1285" width="26.42578125" style="21" customWidth="1"/>
    <col min="1286" max="1286" width="11.85546875" style="21" customWidth="1"/>
    <col min="1287" max="1287" width="11.42578125" style="21" customWidth="1"/>
    <col min="1288" max="1536" width="9.140625" style="21"/>
    <col min="1537" max="1537" width="6.42578125" style="21" customWidth="1"/>
    <col min="1538" max="1538" width="16.42578125" style="21" customWidth="1"/>
    <col min="1539" max="1540" width="10.42578125" style="21" customWidth="1"/>
    <col min="1541" max="1541" width="26.42578125" style="21" customWidth="1"/>
    <col min="1542" max="1542" width="11.85546875" style="21" customWidth="1"/>
    <col min="1543" max="1543" width="11.42578125" style="21" customWidth="1"/>
    <col min="1544" max="1792" width="9.140625" style="21"/>
    <col min="1793" max="1793" width="6.42578125" style="21" customWidth="1"/>
    <col min="1794" max="1794" width="16.42578125" style="21" customWidth="1"/>
    <col min="1795" max="1796" width="10.42578125" style="21" customWidth="1"/>
    <col min="1797" max="1797" width="26.42578125" style="21" customWidth="1"/>
    <col min="1798" max="1798" width="11.85546875" style="21" customWidth="1"/>
    <col min="1799" max="1799" width="11.42578125" style="21" customWidth="1"/>
    <col min="1800" max="2048" width="9.140625" style="21"/>
    <col min="2049" max="2049" width="6.42578125" style="21" customWidth="1"/>
    <col min="2050" max="2050" width="16.42578125" style="21" customWidth="1"/>
    <col min="2051" max="2052" width="10.42578125" style="21" customWidth="1"/>
    <col min="2053" max="2053" width="26.42578125" style="21" customWidth="1"/>
    <col min="2054" max="2054" width="11.85546875" style="21" customWidth="1"/>
    <col min="2055" max="2055" width="11.42578125" style="21" customWidth="1"/>
    <col min="2056" max="2304" width="9.140625" style="21"/>
    <col min="2305" max="2305" width="6.42578125" style="21" customWidth="1"/>
    <col min="2306" max="2306" width="16.42578125" style="21" customWidth="1"/>
    <col min="2307" max="2308" width="10.42578125" style="21" customWidth="1"/>
    <col min="2309" max="2309" width="26.42578125" style="21" customWidth="1"/>
    <col min="2310" max="2310" width="11.85546875" style="21" customWidth="1"/>
    <col min="2311" max="2311" width="11.42578125" style="21" customWidth="1"/>
    <col min="2312" max="2560" width="9.140625" style="21"/>
    <col min="2561" max="2561" width="6.42578125" style="21" customWidth="1"/>
    <col min="2562" max="2562" width="16.42578125" style="21" customWidth="1"/>
    <col min="2563" max="2564" width="10.42578125" style="21" customWidth="1"/>
    <col min="2565" max="2565" width="26.42578125" style="21" customWidth="1"/>
    <col min="2566" max="2566" width="11.85546875" style="21" customWidth="1"/>
    <col min="2567" max="2567" width="11.42578125" style="21" customWidth="1"/>
    <col min="2568" max="2816" width="9.140625" style="21"/>
    <col min="2817" max="2817" width="6.42578125" style="21" customWidth="1"/>
    <col min="2818" max="2818" width="16.42578125" style="21" customWidth="1"/>
    <col min="2819" max="2820" width="10.42578125" style="21" customWidth="1"/>
    <col min="2821" max="2821" width="26.42578125" style="21" customWidth="1"/>
    <col min="2822" max="2822" width="11.85546875" style="21" customWidth="1"/>
    <col min="2823" max="2823" width="11.42578125" style="21" customWidth="1"/>
    <col min="2824" max="3072" width="9.140625" style="21"/>
    <col min="3073" max="3073" width="6.42578125" style="21" customWidth="1"/>
    <col min="3074" max="3074" width="16.42578125" style="21" customWidth="1"/>
    <col min="3075" max="3076" width="10.42578125" style="21" customWidth="1"/>
    <col min="3077" max="3077" width="26.42578125" style="21" customWidth="1"/>
    <col min="3078" max="3078" width="11.85546875" style="21" customWidth="1"/>
    <col min="3079" max="3079" width="11.42578125" style="21" customWidth="1"/>
    <col min="3080" max="3328" width="9.140625" style="21"/>
    <col min="3329" max="3329" width="6.42578125" style="21" customWidth="1"/>
    <col min="3330" max="3330" width="16.42578125" style="21" customWidth="1"/>
    <col min="3331" max="3332" width="10.42578125" style="21" customWidth="1"/>
    <col min="3333" max="3333" width="26.42578125" style="21" customWidth="1"/>
    <col min="3334" max="3334" width="11.85546875" style="21" customWidth="1"/>
    <col min="3335" max="3335" width="11.42578125" style="21" customWidth="1"/>
    <col min="3336" max="3584" width="9.140625" style="21"/>
    <col min="3585" max="3585" width="6.42578125" style="21" customWidth="1"/>
    <col min="3586" max="3586" width="16.42578125" style="21" customWidth="1"/>
    <col min="3587" max="3588" width="10.42578125" style="21" customWidth="1"/>
    <col min="3589" max="3589" width="26.42578125" style="21" customWidth="1"/>
    <col min="3590" max="3590" width="11.85546875" style="21" customWidth="1"/>
    <col min="3591" max="3591" width="11.42578125" style="21" customWidth="1"/>
    <col min="3592" max="3840" width="9.140625" style="21"/>
    <col min="3841" max="3841" width="6.42578125" style="21" customWidth="1"/>
    <col min="3842" max="3842" width="16.42578125" style="21" customWidth="1"/>
    <col min="3843" max="3844" width="10.42578125" style="21" customWidth="1"/>
    <col min="3845" max="3845" width="26.42578125" style="21" customWidth="1"/>
    <col min="3846" max="3846" width="11.85546875" style="21" customWidth="1"/>
    <col min="3847" max="3847" width="11.42578125" style="21" customWidth="1"/>
    <col min="3848" max="4096" width="9.140625" style="21"/>
    <col min="4097" max="4097" width="6.42578125" style="21" customWidth="1"/>
    <col min="4098" max="4098" width="16.42578125" style="21" customWidth="1"/>
    <col min="4099" max="4100" width="10.42578125" style="21" customWidth="1"/>
    <col min="4101" max="4101" width="26.42578125" style="21" customWidth="1"/>
    <col min="4102" max="4102" width="11.85546875" style="21" customWidth="1"/>
    <col min="4103" max="4103" width="11.42578125" style="21" customWidth="1"/>
    <col min="4104" max="4352" width="9.140625" style="21"/>
    <col min="4353" max="4353" width="6.42578125" style="21" customWidth="1"/>
    <col min="4354" max="4354" width="16.42578125" style="21" customWidth="1"/>
    <col min="4355" max="4356" width="10.42578125" style="21" customWidth="1"/>
    <col min="4357" max="4357" width="26.42578125" style="21" customWidth="1"/>
    <col min="4358" max="4358" width="11.85546875" style="21" customWidth="1"/>
    <col min="4359" max="4359" width="11.42578125" style="21" customWidth="1"/>
    <col min="4360" max="4608" width="9.140625" style="21"/>
    <col min="4609" max="4609" width="6.42578125" style="21" customWidth="1"/>
    <col min="4610" max="4610" width="16.42578125" style="21" customWidth="1"/>
    <col min="4611" max="4612" width="10.42578125" style="21" customWidth="1"/>
    <col min="4613" max="4613" width="26.42578125" style="21" customWidth="1"/>
    <col min="4614" max="4614" width="11.85546875" style="21" customWidth="1"/>
    <col min="4615" max="4615" width="11.42578125" style="21" customWidth="1"/>
    <col min="4616" max="4864" width="9.140625" style="21"/>
    <col min="4865" max="4865" width="6.42578125" style="21" customWidth="1"/>
    <col min="4866" max="4866" width="16.42578125" style="21" customWidth="1"/>
    <col min="4867" max="4868" width="10.42578125" style="21" customWidth="1"/>
    <col min="4869" max="4869" width="26.42578125" style="21" customWidth="1"/>
    <col min="4870" max="4870" width="11.85546875" style="21" customWidth="1"/>
    <col min="4871" max="4871" width="11.42578125" style="21" customWidth="1"/>
    <col min="4872" max="5120" width="9.140625" style="21"/>
    <col min="5121" max="5121" width="6.42578125" style="21" customWidth="1"/>
    <col min="5122" max="5122" width="16.42578125" style="21" customWidth="1"/>
    <col min="5123" max="5124" width="10.42578125" style="21" customWidth="1"/>
    <col min="5125" max="5125" width="26.42578125" style="21" customWidth="1"/>
    <col min="5126" max="5126" width="11.85546875" style="21" customWidth="1"/>
    <col min="5127" max="5127" width="11.42578125" style="21" customWidth="1"/>
    <col min="5128" max="5376" width="9.140625" style="21"/>
    <col min="5377" max="5377" width="6.42578125" style="21" customWidth="1"/>
    <col min="5378" max="5378" width="16.42578125" style="21" customWidth="1"/>
    <col min="5379" max="5380" width="10.42578125" style="21" customWidth="1"/>
    <col min="5381" max="5381" width="26.42578125" style="21" customWidth="1"/>
    <col min="5382" max="5382" width="11.85546875" style="21" customWidth="1"/>
    <col min="5383" max="5383" width="11.42578125" style="21" customWidth="1"/>
    <col min="5384" max="5632" width="9.140625" style="21"/>
    <col min="5633" max="5633" width="6.42578125" style="21" customWidth="1"/>
    <col min="5634" max="5634" width="16.42578125" style="21" customWidth="1"/>
    <col min="5635" max="5636" width="10.42578125" style="21" customWidth="1"/>
    <col min="5637" max="5637" width="26.42578125" style="21" customWidth="1"/>
    <col min="5638" max="5638" width="11.85546875" style="21" customWidth="1"/>
    <col min="5639" max="5639" width="11.42578125" style="21" customWidth="1"/>
    <col min="5640" max="5888" width="9.140625" style="21"/>
    <col min="5889" max="5889" width="6.42578125" style="21" customWidth="1"/>
    <col min="5890" max="5890" width="16.42578125" style="21" customWidth="1"/>
    <col min="5891" max="5892" width="10.42578125" style="21" customWidth="1"/>
    <col min="5893" max="5893" width="26.42578125" style="21" customWidth="1"/>
    <col min="5894" max="5894" width="11.85546875" style="21" customWidth="1"/>
    <col min="5895" max="5895" width="11.42578125" style="21" customWidth="1"/>
    <col min="5896" max="6144" width="9.140625" style="21"/>
    <col min="6145" max="6145" width="6.42578125" style="21" customWidth="1"/>
    <col min="6146" max="6146" width="16.42578125" style="21" customWidth="1"/>
    <col min="6147" max="6148" width="10.42578125" style="21" customWidth="1"/>
    <col min="6149" max="6149" width="26.42578125" style="21" customWidth="1"/>
    <col min="6150" max="6150" width="11.85546875" style="21" customWidth="1"/>
    <col min="6151" max="6151" width="11.42578125" style="21" customWidth="1"/>
    <col min="6152" max="6400" width="9.140625" style="21"/>
    <col min="6401" max="6401" width="6.42578125" style="21" customWidth="1"/>
    <col min="6402" max="6402" width="16.42578125" style="21" customWidth="1"/>
    <col min="6403" max="6404" width="10.42578125" style="21" customWidth="1"/>
    <col min="6405" max="6405" width="26.42578125" style="21" customWidth="1"/>
    <col min="6406" max="6406" width="11.85546875" style="21" customWidth="1"/>
    <col min="6407" max="6407" width="11.42578125" style="21" customWidth="1"/>
    <col min="6408" max="6656" width="9.140625" style="21"/>
    <col min="6657" max="6657" width="6.42578125" style="21" customWidth="1"/>
    <col min="6658" max="6658" width="16.42578125" style="21" customWidth="1"/>
    <col min="6659" max="6660" width="10.42578125" style="21" customWidth="1"/>
    <col min="6661" max="6661" width="26.42578125" style="21" customWidth="1"/>
    <col min="6662" max="6662" width="11.85546875" style="21" customWidth="1"/>
    <col min="6663" max="6663" width="11.42578125" style="21" customWidth="1"/>
    <col min="6664" max="6912" width="9.140625" style="21"/>
    <col min="6913" max="6913" width="6.42578125" style="21" customWidth="1"/>
    <col min="6914" max="6914" width="16.42578125" style="21" customWidth="1"/>
    <col min="6915" max="6916" width="10.42578125" style="21" customWidth="1"/>
    <col min="6917" max="6917" width="26.42578125" style="21" customWidth="1"/>
    <col min="6918" max="6918" width="11.85546875" style="21" customWidth="1"/>
    <col min="6919" max="6919" width="11.42578125" style="21" customWidth="1"/>
    <col min="6920" max="7168" width="9.140625" style="21"/>
    <col min="7169" max="7169" width="6.42578125" style="21" customWidth="1"/>
    <col min="7170" max="7170" width="16.42578125" style="21" customWidth="1"/>
    <col min="7171" max="7172" width="10.42578125" style="21" customWidth="1"/>
    <col min="7173" max="7173" width="26.42578125" style="21" customWidth="1"/>
    <col min="7174" max="7174" width="11.85546875" style="21" customWidth="1"/>
    <col min="7175" max="7175" width="11.42578125" style="21" customWidth="1"/>
    <col min="7176" max="7424" width="9.140625" style="21"/>
    <col min="7425" max="7425" width="6.42578125" style="21" customWidth="1"/>
    <col min="7426" max="7426" width="16.42578125" style="21" customWidth="1"/>
    <col min="7427" max="7428" width="10.42578125" style="21" customWidth="1"/>
    <col min="7429" max="7429" width="26.42578125" style="21" customWidth="1"/>
    <col min="7430" max="7430" width="11.85546875" style="21" customWidth="1"/>
    <col min="7431" max="7431" width="11.42578125" style="21" customWidth="1"/>
    <col min="7432" max="7680" width="9.140625" style="21"/>
    <col min="7681" max="7681" width="6.42578125" style="21" customWidth="1"/>
    <col min="7682" max="7682" width="16.42578125" style="21" customWidth="1"/>
    <col min="7683" max="7684" width="10.42578125" style="21" customWidth="1"/>
    <col min="7685" max="7685" width="26.42578125" style="21" customWidth="1"/>
    <col min="7686" max="7686" width="11.85546875" style="21" customWidth="1"/>
    <col min="7687" max="7687" width="11.42578125" style="21" customWidth="1"/>
    <col min="7688" max="7936" width="9.140625" style="21"/>
    <col min="7937" max="7937" width="6.42578125" style="21" customWidth="1"/>
    <col min="7938" max="7938" width="16.42578125" style="21" customWidth="1"/>
    <col min="7939" max="7940" width="10.42578125" style="21" customWidth="1"/>
    <col min="7941" max="7941" width="26.42578125" style="21" customWidth="1"/>
    <col min="7942" max="7942" width="11.85546875" style="21" customWidth="1"/>
    <col min="7943" max="7943" width="11.42578125" style="21" customWidth="1"/>
    <col min="7944" max="8192" width="9.140625" style="21"/>
    <col min="8193" max="8193" width="6.42578125" style="21" customWidth="1"/>
    <col min="8194" max="8194" width="16.42578125" style="21" customWidth="1"/>
    <col min="8195" max="8196" width="10.42578125" style="21" customWidth="1"/>
    <col min="8197" max="8197" width="26.42578125" style="21" customWidth="1"/>
    <col min="8198" max="8198" width="11.85546875" style="21" customWidth="1"/>
    <col min="8199" max="8199" width="11.42578125" style="21" customWidth="1"/>
    <col min="8200" max="8448" width="9.140625" style="21"/>
    <col min="8449" max="8449" width="6.42578125" style="21" customWidth="1"/>
    <col min="8450" max="8450" width="16.42578125" style="21" customWidth="1"/>
    <col min="8451" max="8452" width="10.42578125" style="21" customWidth="1"/>
    <col min="8453" max="8453" width="26.42578125" style="21" customWidth="1"/>
    <col min="8454" max="8454" width="11.85546875" style="21" customWidth="1"/>
    <col min="8455" max="8455" width="11.42578125" style="21" customWidth="1"/>
    <col min="8456" max="8704" width="9.140625" style="21"/>
    <col min="8705" max="8705" width="6.42578125" style="21" customWidth="1"/>
    <col min="8706" max="8706" width="16.42578125" style="21" customWidth="1"/>
    <col min="8707" max="8708" width="10.42578125" style="21" customWidth="1"/>
    <col min="8709" max="8709" width="26.42578125" style="21" customWidth="1"/>
    <col min="8710" max="8710" width="11.85546875" style="21" customWidth="1"/>
    <col min="8711" max="8711" width="11.42578125" style="21" customWidth="1"/>
    <col min="8712" max="8960" width="9.140625" style="21"/>
    <col min="8961" max="8961" width="6.42578125" style="21" customWidth="1"/>
    <col min="8962" max="8962" width="16.42578125" style="21" customWidth="1"/>
    <col min="8963" max="8964" width="10.42578125" style="21" customWidth="1"/>
    <col min="8965" max="8965" width="26.42578125" style="21" customWidth="1"/>
    <col min="8966" max="8966" width="11.85546875" style="21" customWidth="1"/>
    <col min="8967" max="8967" width="11.42578125" style="21" customWidth="1"/>
    <col min="8968" max="9216" width="9.140625" style="21"/>
    <col min="9217" max="9217" width="6.42578125" style="21" customWidth="1"/>
    <col min="9218" max="9218" width="16.42578125" style="21" customWidth="1"/>
    <col min="9219" max="9220" width="10.42578125" style="21" customWidth="1"/>
    <col min="9221" max="9221" width="26.42578125" style="21" customWidth="1"/>
    <col min="9222" max="9222" width="11.85546875" style="21" customWidth="1"/>
    <col min="9223" max="9223" width="11.42578125" style="21" customWidth="1"/>
    <col min="9224" max="9472" width="9.140625" style="21"/>
    <col min="9473" max="9473" width="6.42578125" style="21" customWidth="1"/>
    <col min="9474" max="9474" width="16.42578125" style="21" customWidth="1"/>
    <col min="9475" max="9476" width="10.42578125" style="21" customWidth="1"/>
    <col min="9477" max="9477" width="26.42578125" style="21" customWidth="1"/>
    <col min="9478" max="9478" width="11.85546875" style="21" customWidth="1"/>
    <col min="9479" max="9479" width="11.42578125" style="21" customWidth="1"/>
    <col min="9480" max="9728" width="9.140625" style="21"/>
    <col min="9729" max="9729" width="6.42578125" style="21" customWidth="1"/>
    <col min="9730" max="9730" width="16.42578125" style="21" customWidth="1"/>
    <col min="9731" max="9732" width="10.42578125" style="21" customWidth="1"/>
    <col min="9733" max="9733" width="26.42578125" style="21" customWidth="1"/>
    <col min="9734" max="9734" width="11.85546875" style="21" customWidth="1"/>
    <col min="9735" max="9735" width="11.42578125" style="21" customWidth="1"/>
    <col min="9736" max="9984" width="9.140625" style="21"/>
    <col min="9985" max="9985" width="6.42578125" style="21" customWidth="1"/>
    <col min="9986" max="9986" width="16.42578125" style="21" customWidth="1"/>
    <col min="9987" max="9988" width="10.42578125" style="21" customWidth="1"/>
    <col min="9989" max="9989" width="26.42578125" style="21" customWidth="1"/>
    <col min="9990" max="9990" width="11.85546875" style="21" customWidth="1"/>
    <col min="9991" max="9991" width="11.42578125" style="21" customWidth="1"/>
    <col min="9992" max="10240" width="9.140625" style="21"/>
    <col min="10241" max="10241" width="6.42578125" style="21" customWidth="1"/>
    <col min="10242" max="10242" width="16.42578125" style="21" customWidth="1"/>
    <col min="10243" max="10244" width="10.42578125" style="21" customWidth="1"/>
    <col min="10245" max="10245" width="26.42578125" style="21" customWidth="1"/>
    <col min="10246" max="10246" width="11.85546875" style="21" customWidth="1"/>
    <col min="10247" max="10247" width="11.42578125" style="21" customWidth="1"/>
    <col min="10248" max="10496" width="9.140625" style="21"/>
    <col min="10497" max="10497" width="6.42578125" style="21" customWidth="1"/>
    <col min="10498" max="10498" width="16.42578125" style="21" customWidth="1"/>
    <col min="10499" max="10500" width="10.42578125" style="21" customWidth="1"/>
    <col min="10501" max="10501" width="26.42578125" style="21" customWidth="1"/>
    <col min="10502" max="10502" width="11.85546875" style="21" customWidth="1"/>
    <col min="10503" max="10503" width="11.42578125" style="21" customWidth="1"/>
    <col min="10504" max="10752" width="9.140625" style="21"/>
    <col min="10753" max="10753" width="6.42578125" style="21" customWidth="1"/>
    <col min="10754" max="10754" width="16.42578125" style="21" customWidth="1"/>
    <col min="10755" max="10756" width="10.42578125" style="21" customWidth="1"/>
    <col min="10757" max="10757" width="26.42578125" style="21" customWidth="1"/>
    <col min="10758" max="10758" width="11.85546875" style="21" customWidth="1"/>
    <col min="10759" max="10759" width="11.42578125" style="21" customWidth="1"/>
    <col min="10760" max="11008" width="9.140625" style="21"/>
    <col min="11009" max="11009" width="6.42578125" style="21" customWidth="1"/>
    <col min="11010" max="11010" width="16.42578125" style="21" customWidth="1"/>
    <col min="11011" max="11012" width="10.42578125" style="21" customWidth="1"/>
    <col min="11013" max="11013" width="26.42578125" style="21" customWidth="1"/>
    <col min="11014" max="11014" width="11.85546875" style="21" customWidth="1"/>
    <col min="11015" max="11015" width="11.42578125" style="21" customWidth="1"/>
    <col min="11016" max="11264" width="9.140625" style="21"/>
    <col min="11265" max="11265" width="6.42578125" style="21" customWidth="1"/>
    <col min="11266" max="11266" width="16.42578125" style="21" customWidth="1"/>
    <col min="11267" max="11268" width="10.42578125" style="21" customWidth="1"/>
    <col min="11269" max="11269" width="26.42578125" style="21" customWidth="1"/>
    <col min="11270" max="11270" width="11.85546875" style="21" customWidth="1"/>
    <col min="11271" max="11271" width="11.42578125" style="21" customWidth="1"/>
    <col min="11272" max="11520" width="9.140625" style="21"/>
    <col min="11521" max="11521" width="6.42578125" style="21" customWidth="1"/>
    <col min="11522" max="11522" width="16.42578125" style="21" customWidth="1"/>
    <col min="11523" max="11524" width="10.42578125" style="21" customWidth="1"/>
    <col min="11525" max="11525" width="26.42578125" style="21" customWidth="1"/>
    <col min="11526" max="11526" width="11.85546875" style="21" customWidth="1"/>
    <col min="11527" max="11527" width="11.42578125" style="21" customWidth="1"/>
    <col min="11528" max="11776" width="9.140625" style="21"/>
    <col min="11777" max="11777" width="6.42578125" style="21" customWidth="1"/>
    <col min="11778" max="11778" width="16.42578125" style="21" customWidth="1"/>
    <col min="11779" max="11780" width="10.42578125" style="21" customWidth="1"/>
    <col min="11781" max="11781" width="26.42578125" style="21" customWidth="1"/>
    <col min="11782" max="11782" width="11.85546875" style="21" customWidth="1"/>
    <col min="11783" max="11783" width="11.42578125" style="21" customWidth="1"/>
    <col min="11784" max="12032" width="9.140625" style="21"/>
    <col min="12033" max="12033" width="6.42578125" style="21" customWidth="1"/>
    <col min="12034" max="12034" width="16.42578125" style="21" customWidth="1"/>
    <col min="12035" max="12036" width="10.42578125" style="21" customWidth="1"/>
    <col min="12037" max="12037" width="26.42578125" style="21" customWidth="1"/>
    <col min="12038" max="12038" width="11.85546875" style="21" customWidth="1"/>
    <col min="12039" max="12039" width="11.42578125" style="21" customWidth="1"/>
    <col min="12040" max="12288" width="9.140625" style="21"/>
    <col min="12289" max="12289" width="6.42578125" style="21" customWidth="1"/>
    <col min="12290" max="12290" width="16.42578125" style="21" customWidth="1"/>
    <col min="12291" max="12292" width="10.42578125" style="21" customWidth="1"/>
    <col min="12293" max="12293" width="26.42578125" style="21" customWidth="1"/>
    <col min="12294" max="12294" width="11.85546875" style="21" customWidth="1"/>
    <col min="12295" max="12295" width="11.42578125" style="21" customWidth="1"/>
    <col min="12296" max="12544" width="9.140625" style="21"/>
    <col min="12545" max="12545" width="6.42578125" style="21" customWidth="1"/>
    <col min="12546" max="12546" width="16.42578125" style="21" customWidth="1"/>
    <col min="12547" max="12548" width="10.42578125" style="21" customWidth="1"/>
    <col min="12549" max="12549" width="26.42578125" style="21" customWidth="1"/>
    <col min="12550" max="12550" width="11.85546875" style="21" customWidth="1"/>
    <col min="12551" max="12551" width="11.42578125" style="21" customWidth="1"/>
    <col min="12552" max="12800" width="9.140625" style="21"/>
    <col min="12801" max="12801" width="6.42578125" style="21" customWidth="1"/>
    <col min="12802" max="12802" width="16.42578125" style="21" customWidth="1"/>
    <col min="12803" max="12804" width="10.42578125" style="21" customWidth="1"/>
    <col min="12805" max="12805" width="26.42578125" style="21" customWidth="1"/>
    <col min="12806" max="12806" width="11.85546875" style="21" customWidth="1"/>
    <col min="12807" max="12807" width="11.42578125" style="21" customWidth="1"/>
    <col min="12808" max="13056" width="9.140625" style="21"/>
    <col min="13057" max="13057" width="6.42578125" style="21" customWidth="1"/>
    <col min="13058" max="13058" width="16.42578125" style="21" customWidth="1"/>
    <col min="13059" max="13060" width="10.42578125" style="21" customWidth="1"/>
    <col min="13061" max="13061" width="26.42578125" style="21" customWidth="1"/>
    <col min="13062" max="13062" width="11.85546875" style="21" customWidth="1"/>
    <col min="13063" max="13063" width="11.42578125" style="21" customWidth="1"/>
    <col min="13064" max="13312" width="9.140625" style="21"/>
    <col min="13313" max="13313" width="6.42578125" style="21" customWidth="1"/>
    <col min="13314" max="13314" width="16.42578125" style="21" customWidth="1"/>
    <col min="13315" max="13316" width="10.42578125" style="21" customWidth="1"/>
    <col min="13317" max="13317" width="26.42578125" style="21" customWidth="1"/>
    <col min="13318" max="13318" width="11.85546875" style="21" customWidth="1"/>
    <col min="13319" max="13319" width="11.42578125" style="21" customWidth="1"/>
    <col min="13320" max="13568" width="9.140625" style="21"/>
    <col min="13569" max="13569" width="6.42578125" style="21" customWidth="1"/>
    <col min="13570" max="13570" width="16.42578125" style="21" customWidth="1"/>
    <col min="13571" max="13572" width="10.42578125" style="21" customWidth="1"/>
    <col min="13573" max="13573" width="26.42578125" style="21" customWidth="1"/>
    <col min="13574" max="13574" width="11.85546875" style="21" customWidth="1"/>
    <col min="13575" max="13575" width="11.42578125" style="21" customWidth="1"/>
    <col min="13576" max="13824" width="9.140625" style="21"/>
    <col min="13825" max="13825" width="6.42578125" style="21" customWidth="1"/>
    <col min="13826" max="13826" width="16.42578125" style="21" customWidth="1"/>
    <col min="13827" max="13828" width="10.42578125" style="21" customWidth="1"/>
    <col min="13829" max="13829" width="26.42578125" style="21" customWidth="1"/>
    <col min="13830" max="13830" width="11.85546875" style="21" customWidth="1"/>
    <col min="13831" max="13831" width="11.42578125" style="21" customWidth="1"/>
    <col min="13832" max="14080" width="9.140625" style="21"/>
    <col min="14081" max="14081" width="6.42578125" style="21" customWidth="1"/>
    <col min="14082" max="14082" width="16.42578125" style="21" customWidth="1"/>
    <col min="14083" max="14084" width="10.42578125" style="21" customWidth="1"/>
    <col min="14085" max="14085" width="26.42578125" style="21" customWidth="1"/>
    <col min="14086" max="14086" width="11.85546875" style="21" customWidth="1"/>
    <col min="14087" max="14087" width="11.42578125" style="21" customWidth="1"/>
    <col min="14088" max="14336" width="9.140625" style="21"/>
    <col min="14337" max="14337" width="6.42578125" style="21" customWidth="1"/>
    <col min="14338" max="14338" width="16.42578125" style="21" customWidth="1"/>
    <col min="14339" max="14340" width="10.42578125" style="21" customWidth="1"/>
    <col min="14341" max="14341" width="26.42578125" style="21" customWidth="1"/>
    <col min="14342" max="14342" width="11.85546875" style="21" customWidth="1"/>
    <col min="14343" max="14343" width="11.42578125" style="21" customWidth="1"/>
    <col min="14344" max="14592" width="9.140625" style="21"/>
    <col min="14593" max="14593" width="6.42578125" style="21" customWidth="1"/>
    <col min="14594" max="14594" width="16.42578125" style="21" customWidth="1"/>
    <col min="14595" max="14596" width="10.42578125" style="21" customWidth="1"/>
    <col min="14597" max="14597" width="26.42578125" style="21" customWidth="1"/>
    <col min="14598" max="14598" width="11.85546875" style="21" customWidth="1"/>
    <col min="14599" max="14599" width="11.42578125" style="21" customWidth="1"/>
    <col min="14600" max="14848" width="9.140625" style="21"/>
    <col min="14849" max="14849" width="6.42578125" style="21" customWidth="1"/>
    <col min="14850" max="14850" width="16.42578125" style="21" customWidth="1"/>
    <col min="14851" max="14852" width="10.42578125" style="21" customWidth="1"/>
    <col min="14853" max="14853" width="26.42578125" style="21" customWidth="1"/>
    <col min="14854" max="14854" width="11.85546875" style="21" customWidth="1"/>
    <col min="14855" max="14855" width="11.42578125" style="21" customWidth="1"/>
    <col min="14856" max="15104" width="9.140625" style="21"/>
    <col min="15105" max="15105" width="6.42578125" style="21" customWidth="1"/>
    <col min="15106" max="15106" width="16.42578125" style="21" customWidth="1"/>
    <col min="15107" max="15108" width="10.42578125" style="21" customWidth="1"/>
    <col min="15109" max="15109" width="26.42578125" style="21" customWidth="1"/>
    <col min="15110" max="15110" width="11.85546875" style="21" customWidth="1"/>
    <col min="15111" max="15111" width="11.42578125" style="21" customWidth="1"/>
    <col min="15112" max="15360" width="9.140625" style="21"/>
    <col min="15361" max="15361" width="6.42578125" style="21" customWidth="1"/>
    <col min="15362" max="15362" width="16.42578125" style="21" customWidth="1"/>
    <col min="15363" max="15364" width="10.42578125" style="21" customWidth="1"/>
    <col min="15365" max="15365" width="26.42578125" style="21" customWidth="1"/>
    <col min="15366" max="15366" width="11.85546875" style="21" customWidth="1"/>
    <col min="15367" max="15367" width="11.42578125" style="21" customWidth="1"/>
    <col min="15368" max="15616" width="9.140625" style="21"/>
    <col min="15617" max="15617" width="6.42578125" style="21" customWidth="1"/>
    <col min="15618" max="15618" width="16.42578125" style="21" customWidth="1"/>
    <col min="15619" max="15620" width="10.42578125" style="21" customWidth="1"/>
    <col min="15621" max="15621" width="26.42578125" style="21" customWidth="1"/>
    <col min="15622" max="15622" width="11.85546875" style="21" customWidth="1"/>
    <col min="15623" max="15623" width="11.42578125" style="21" customWidth="1"/>
    <col min="15624" max="15872" width="9.140625" style="21"/>
    <col min="15873" max="15873" width="6.42578125" style="21" customWidth="1"/>
    <col min="15874" max="15874" width="16.42578125" style="21" customWidth="1"/>
    <col min="15875" max="15876" width="10.42578125" style="21" customWidth="1"/>
    <col min="15877" max="15877" width="26.42578125" style="21" customWidth="1"/>
    <col min="15878" max="15878" width="11.85546875" style="21" customWidth="1"/>
    <col min="15879" max="15879" width="11.42578125" style="21" customWidth="1"/>
    <col min="15880" max="16128" width="9.140625" style="21"/>
    <col min="16129" max="16129" width="6.42578125" style="21" customWidth="1"/>
    <col min="16130" max="16130" width="16.42578125" style="21" customWidth="1"/>
    <col min="16131" max="16132" width="10.42578125" style="21" customWidth="1"/>
    <col min="16133" max="16133" width="26.42578125" style="21" customWidth="1"/>
    <col min="16134" max="16134" width="11.85546875" style="21" customWidth="1"/>
    <col min="16135" max="16135" width="11.42578125" style="21" customWidth="1"/>
    <col min="16136" max="16384" width="9.140625" style="21"/>
  </cols>
  <sheetData>
    <row r="1" spans="1:7" ht="14.25" x14ac:dyDescent="0.2">
      <c r="G1" s="279" t="s">
        <v>40</v>
      </c>
    </row>
    <row r="2" spans="1:7" ht="15" x14ac:dyDescent="0.25">
      <c r="G2" s="280" t="s">
        <v>126</v>
      </c>
    </row>
    <row r="3" spans="1:7" ht="15" x14ac:dyDescent="0.25">
      <c r="G3" s="280" t="s">
        <v>230</v>
      </c>
    </row>
    <row r="4" spans="1:7" ht="15" x14ac:dyDescent="0.25">
      <c r="G4" s="280" t="s">
        <v>84</v>
      </c>
    </row>
    <row r="5" spans="1:7" ht="15" x14ac:dyDescent="0.25">
      <c r="G5" s="280" t="s">
        <v>85</v>
      </c>
    </row>
    <row r="6" spans="1:7" ht="15.75" x14ac:dyDescent="0.2">
      <c r="A6" s="304" t="s">
        <v>198</v>
      </c>
      <c r="B6" s="304"/>
      <c r="C6" s="304"/>
      <c r="D6" s="304"/>
      <c r="E6" s="304"/>
      <c r="F6" s="304"/>
      <c r="G6" s="304"/>
    </row>
    <row r="7" spans="1:7" ht="23.25" customHeight="1" x14ac:dyDescent="0.2">
      <c r="A7" s="305" t="s">
        <v>189</v>
      </c>
      <c r="B7" s="305"/>
      <c r="C7" s="305"/>
      <c r="D7" s="305"/>
      <c r="E7" s="305"/>
      <c r="F7" s="305"/>
      <c r="G7" s="305"/>
    </row>
    <row r="8" spans="1:7" ht="28.5" customHeight="1" x14ac:dyDescent="0.2">
      <c r="A8" s="307" t="s">
        <v>88</v>
      </c>
      <c r="B8" s="307"/>
      <c r="C8" s="307"/>
      <c r="D8" s="307"/>
      <c r="E8" s="307"/>
      <c r="F8" s="307"/>
      <c r="G8" s="307"/>
    </row>
    <row r="9" spans="1:7" ht="31.5" customHeight="1" x14ac:dyDescent="0.25">
      <c r="A9" s="123" t="s">
        <v>14</v>
      </c>
      <c r="B9" s="22"/>
      <c r="C9" s="22"/>
      <c r="D9" s="23"/>
      <c r="E9" s="308" t="s">
        <v>89</v>
      </c>
      <c r="F9" s="308"/>
      <c r="G9" s="308"/>
    </row>
    <row r="10" spans="1:7" ht="15.75" x14ac:dyDescent="0.25">
      <c r="A10" s="24"/>
      <c r="B10" s="24"/>
      <c r="C10" s="24"/>
      <c r="D10" s="25"/>
      <c r="E10" s="124"/>
      <c r="F10" s="22"/>
      <c r="G10" s="125"/>
    </row>
    <row r="11" spans="1:7" ht="14.25" x14ac:dyDescent="0.2">
      <c r="A11" s="26" t="s">
        <v>15</v>
      </c>
    </row>
    <row r="12" spans="1:7" ht="14.25" x14ac:dyDescent="0.2">
      <c r="A12" s="26" t="s">
        <v>16</v>
      </c>
    </row>
    <row r="13" spans="1:7" s="28" customFormat="1" ht="72" x14ac:dyDescent="0.25">
      <c r="A13" s="27" t="s">
        <v>17</v>
      </c>
      <c r="B13" s="27" t="s">
        <v>18</v>
      </c>
      <c r="C13" s="27" t="s">
        <v>19</v>
      </c>
      <c r="D13" s="27" t="s">
        <v>20</v>
      </c>
      <c r="E13" s="27" t="s">
        <v>21</v>
      </c>
      <c r="F13" s="27" t="s">
        <v>22</v>
      </c>
      <c r="G13" s="27" t="s">
        <v>23</v>
      </c>
    </row>
    <row r="14" spans="1:7" s="32" customFormat="1" x14ac:dyDescent="0.2">
      <c r="A14" s="126">
        <v>1</v>
      </c>
      <c r="B14" s="126">
        <v>2</v>
      </c>
      <c r="C14" s="126">
        <v>3</v>
      </c>
      <c r="D14" s="126">
        <v>4</v>
      </c>
      <c r="E14" s="126">
        <v>5</v>
      </c>
      <c r="F14" s="126">
        <v>6</v>
      </c>
      <c r="G14" s="126">
        <v>7</v>
      </c>
    </row>
    <row r="15" spans="1:7" ht="25.5" x14ac:dyDescent="0.2">
      <c r="A15" s="177">
        <v>1</v>
      </c>
      <c r="B15" s="176" t="s">
        <v>178</v>
      </c>
      <c r="C15" s="30">
        <v>1</v>
      </c>
      <c r="D15" s="30">
        <f t="shared" ref="D15" si="0">C15</f>
        <v>1</v>
      </c>
      <c r="E15" s="30">
        <v>1</v>
      </c>
      <c r="F15" s="177">
        <v>1.8</v>
      </c>
      <c r="G15" s="177">
        <f>ROUND((C15*E15*F15/D17),3)</f>
        <v>0.6</v>
      </c>
    </row>
    <row r="16" spans="1:7" ht="25.5" x14ac:dyDescent="0.2">
      <c r="A16" s="177">
        <v>2</v>
      </c>
      <c r="B16" s="176" t="s">
        <v>180</v>
      </c>
      <c r="C16" s="30">
        <v>2</v>
      </c>
      <c r="D16" s="30">
        <f t="shared" ref="D16:D17" si="1">C16</f>
        <v>2</v>
      </c>
      <c r="E16" s="30">
        <v>1</v>
      </c>
      <c r="F16" s="177">
        <v>1</v>
      </c>
      <c r="G16" s="177">
        <f>ROUND((C16*E16*F16/D18),3)</f>
        <v>0.66700000000000004</v>
      </c>
    </row>
    <row r="17" spans="1:7" ht="17.25" customHeight="1" x14ac:dyDescent="0.2">
      <c r="A17" s="177">
        <v>3</v>
      </c>
      <c r="B17" s="176" t="s">
        <v>215</v>
      </c>
      <c r="C17" s="30">
        <v>3</v>
      </c>
      <c r="D17" s="30">
        <f t="shared" si="1"/>
        <v>3</v>
      </c>
      <c r="E17" s="30">
        <v>1</v>
      </c>
      <c r="F17" s="177">
        <v>0.8</v>
      </c>
      <c r="G17" s="177">
        <f>ROUND((C17*E17*F17/D18),3)</f>
        <v>0.8</v>
      </c>
    </row>
    <row r="18" spans="1:7" s="28" customFormat="1" ht="16.5" customHeight="1" x14ac:dyDescent="0.25">
      <c r="A18" s="177"/>
      <c r="B18" s="176" t="s">
        <v>24</v>
      </c>
      <c r="C18" s="30"/>
      <c r="D18" s="30">
        <f>MAX(D16:D17)</f>
        <v>3</v>
      </c>
      <c r="E18" s="177">
        <v>3</v>
      </c>
      <c r="F18" s="177"/>
      <c r="G18" s="31">
        <f>ROUND(SUM(G15:G17)/E18,3)</f>
        <v>0.68899999999999995</v>
      </c>
    </row>
    <row r="19" spans="1:7" x14ac:dyDescent="0.2">
      <c r="A19" s="20"/>
      <c r="B19" s="20"/>
      <c r="C19" s="20"/>
      <c r="D19" s="20"/>
      <c r="E19" s="20"/>
      <c r="F19" s="20"/>
      <c r="G19" s="20"/>
    </row>
    <row r="20" spans="1:7" ht="14.25" x14ac:dyDescent="0.2">
      <c r="A20" s="26" t="s">
        <v>25</v>
      </c>
      <c r="B20" s="20"/>
      <c r="E20" s="20"/>
      <c r="F20" s="20"/>
      <c r="G20" s="20"/>
    </row>
    <row r="21" spans="1:7" ht="25.5" x14ac:dyDescent="0.2">
      <c r="A21" s="122" t="s">
        <v>17</v>
      </c>
      <c r="B21" s="309" t="s">
        <v>26</v>
      </c>
      <c r="C21" s="309"/>
      <c r="D21" s="309"/>
      <c r="E21" s="309"/>
      <c r="F21" s="309"/>
      <c r="G21" s="177" t="s">
        <v>27</v>
      </c>
    </row>
    <row r="22" spans="1:7" s="32" customFormat="1" x14ac:dyDescent="0.2">
      <c r="A22" s="127">
        <v>1</v>
      </c>
      <c r="B22" s="310">
        <v>2</v>
      </c>
      <c r="C22" s="311"/>
      <c r="D22" s="311"/>
      <c r="E22" s="311"/>
      <c r="F22" s="312"/>
      <c r="G22" s="128">
        <v>3</v>
      </c>
    </row>
    <row r="23" spans="1:7" x14ac:dyDescent="0.2">
      <c r="A23" s="129">
        <v>1</v>
      </c>
      <c r="B23" s="306" t="s">
        <v>28</v>
      </c>
      <c r="C23" s="306"/>
      <c r="D23" s="306"/>
      <c r="E23" s="306"/>
      <c r="F23" s="306"/>
      <c r="G23" s="130">
        <v>10483</v>
      </c>
    </row>
    <row r="24" spans="1:7" x14ac:dyDescent="0.2">
      <c r="A24" s="177">
        <v>2</v>
      </c>
      <c r="B24" s="131" t="s">
        <v>29</v>
      </c>
      <c r="C24" s="132"/>
      <c r="D24" s="133"/>
      <c r="E24" s="133"/>
      <c r="F24" s="134"/>
      <c r="G24" s="30">
        <v>21</v>
      </c>
    </row>
    <row r="25" spans="1:7" x14ac:dyDescent="0.2">
      <c r="A25" s="177">
        <v>3</v>
      </c>
      <c r="B25" s="131" t="s">
        <v>30</v>
      </c>
      <c r="C25" s="132"/>
      <c r="D25" s="133"/>
      <c r="E25" s="133"/>
      <c r="F25" s="134"/>
      <c r="G25" s="135">
        <f>ROUND(G23/G24,3)</f>
        <v>499.19</v>
      </c>
    </row>
    <row r="26" spans="1:7" x14ac:dyDescent="0.2">
      <c r="A26" s="177">
        <v>4</v>
      </c>
      <c r="B26" s="131" t="s">
        <v>31</v>
      </c>
      <c r="C26" s="132"/>
      <c r="D26" s="133"/>
      <c r="E26" s="133"/>
      <c r="F26" s="134"/>
      <c r="G26" s="177">
        <v>40</v>
      </c>
    </row>
    <row r="27" spans="1:7" x14ac:dyDescent="0.2">
      <c r="A27" s="177">
        <v>5</v>
      </c>
      <c r="B27" s="131" t="s">
        <v>32</v>
      </c>
      <c r="C27" s="132"/>
      <c r="D27" s="133"/>
      <c r="E27" s="133"/>
      <c r="F27" s="134"/>
      <c r="G27" s="135">
        <f>G25/(G26*0.01)</f>
        <v>1247.9749999999999</v>
      </c>
    </row>
    <row r="28" spans="1:7" x14ac:dyDescent="0.2">
      <c r="A28" s="177">
        <v>6</v>
      </c>
      <c r="B28" s="131" t="s">
        <v>33</v>
      </c>
      <c r="C28" s="132"/>
      <c r="D28" s="133"/>
      <c r="E28" s="133"/>
      <c r="F28" s="134"/>
      <c r="G28" s="177">
        <f>D18</f>
        <v>3</v>
      </c>
    </row>
    <row r="29" spans="1:7" x14ac:dyDescent="0.2">
      <c r="A29" s="177">
        <v>7</v>
      </c>
      <c r="B29" s="131" t="s">
        <v>34</v>
      </c>
      <c r="C29" s="132"/>
      <c r="D29" s="133"/>
      <c r="E29" s="133"/>
      <c r="F29" s="134"/>
      <c r="G29" s="177">
        <f>E18</f>
        <v>3</v>
      </c>
    </row>
    <row r="30" spans="1:7" x14ac:dyDescent="0.2">
      <c r="A30" s="177">
        <v>8</v>
      </c>
      <c r="B30" s="131" t="s">
        <v>35</v>
      </c>
      <c r="C30" s="132"/>
      <c r="D30" s="133"/>
      <c r="E30" s="133"/>
      <c r="F30" s="134"/>
      <c r="G30" s="31">
        <f>G18</f>
        <v>0.68899999999999995</v>
      </c>
    </row>
    <row r="31" spans="1:7" x14ac:dyDescent="0.2">
      <c r="A31" s="177">
        <v>9</v>
      </c>
      <c r="B31" s="318" t="s">
        <v>36</v>
      </c>
      <c r="C31" s="319"/>
      <c r="D31" s="319"/>
      <c r="E31" s="319"/>
      <c r="F31" s="320"/>
      <c r="G31" s="38">
        <f>G27*G28*G29*G30</f>
        <v>7738.692974999999</v>
      </c>
    </row>
    <row r="32" spans="1:7" x14ac:dyDescent="0.2">
      <c r="A32" s="33"/>
      <c r="B32" s="34"/>
      <c r="C32" s="35"/>
      <c r="D32" s="36"/>
      <c r="E32" s="36"/>
      <c r="F32" s="33"/>
      <c r="G32" s="20"/>
    </row>
    <row r="33" spans="1:7" ht="14.25" x14ac:dyDescent="0.2">
      <c r="A33" s="26" t="s">
        <v>37</v>
      </c>
      <c r="B33" s="20"/>
      <c r="D33" s="20"/>
      <c r="E33" s="20"/>
      <c r="F33" s="20"/>
      <c r="G33" s="20"/>
    </row>
    <row r="34" spans="1:7" ht="60" x14ac:dyDescent="0.2">
      <c r="A34" s="27" t="s">
        <v>17</v>
      </c>
      <c r="B34" s="27" t="str">
        <f>B31</f>
        <v>Общая себестоимость выполняемых работ (услуг), Сс (2001г.) руб.</v>
      </c>
      <c r="C34" s="27" t="s">
        <v>38</v>
      </c>
      <c r="D34" s="321" t="s">
        <v>69</v>
      </c>
      <c r="E34" s="322"/>
      <c r="F34" s="37" t="s">
        <v>118</v>
      </c>
      <c r="G34" s="27" t="s">
        <v>39</v>
      </c>
    </row>
    <row r="35" spans="1:7" s="32" customFormat="1" x14ac:dyDescent="0.2">
      <c r="A35" s="136">
        <v>1</v>
      </c>
      <c r="B35" s="136">
        <v>2</v>
      </c>
      <c r="C35" s="136">
        <v>3</v>
      </c>
      <c r="D35" s="323">
        <v>4</v>
      </c>
      <c r="E35" s="324"/>
      <c r="F35" s="178">
        <v>5</v>
      </c>
      <c r="G35" s="136">
        <v>6</v>
      </c>
    </row>
    <row r="36" spans="1:7" s="28" customFormat="1" x14ac:dyDescent="0.25">
      <c r="A36" s="177">
        <v>1</v>
      </c>
      <c r="B36" s="38">
        <f>G31</f>
        <v>7738.692974999999</v>
      </c>
      <c r="C36" s="30">
        <v>0.08</v>
      </c>
      <c r="D36" s="316">
        <v>1.2210000000000001</v>
      </c>
      <c r="E36" s="317"/>
      <c r="F36" s="138">
        <v>5.42</v>
      </c>
      <c r="G36" s="153">
        <f>ROUND(B36*(1+C36)*D36*F36,0)</f>
        <v>55310</v>
      </c>
    </row>
    <row r="37" spans="1:7" s="28" customFormat="1" ht="13.5" x14ac:dyDescent="0.25">
      <c r="A37" s="313" t="s">
        <v>70</v>
      </c>
      <c r="B37" s="314"/>
      <c r="C37" s="314"/>
      <c r="D37" s="314"/>
      <c r="E37" s="314"/>
      <c r="F37" s="315"/>
      <c r="G37" s="154">
        <f>ROUND(G36/F36,0)</f>
        <v>10205</v>
      </c>
    </row>
    <row r="38" spans="1:7" s="28" customFormat="1" x14ac:dyDescent="0.25">
      <c r="A38" s="147"/>
      <c r="B38" s="148"/>
      <c r="C38" s="149"/>
      <c r="D38" s="150"/>
      <c r="E38" s="150"/>
      <c r="F38" s="151"/>
      <c r="G38" s="152"/>
    </row>
    <row r="39" spans="1:7" s="28" customFormat="1" x14ac:dyDescent="0.25">
      <c r="A39" s="147"/>
      <c r="B39" s="148"/>
      <c r="C39" s="149"/>
      <c r="D39" s="150"/>
      <c r="E39" s="150"/>
      <c r="F39" s="151"/>
      <c r="G39" s="152"/>
    </row>
    <row r="40" spans="1:7" s="40" customFormat="1" ht="15" x14ac:dyDescent="0.25">
      <c r="A40" s="39" t="s">
        <v>90</v>
      </c>
      <c r="D40" s="39"/>
      <c r="G40" s="39" t="s">
        <v>91</v>
      </c>
    </row>
    <row r="41" spans="1:7" s="40" customFormat="1" ht="15" x14ac:dyDescent="0.25">
      <c r="A41" s="139"/>
      <c r="B41" s="41"/>
      <c r="D41" s="41"/>
      <c r="F41" s="41"/>
      <c r="G41" s="42"/>
    </row>
    <row r="42" spans="1:7" s="40" customFormat="1" ht="15" x14ac:dyDescent="0.25">
      <c r="B42" s="39"/>
      <c r="D42" s="39"/>
      <c r="F42" s="39"/>
    </row>
    <row r="43" spans="1:7" s="40" customFormat="1" ht="15" x14ac:dyDescent="0.25">
      <c r="A43" s="43" t="s">
        <v>214</v>
      </c>
      <c r="D43" s="39"/>
      <c r="G43" s="43" t="s">
        <v>120</v>
      </c>
    </row>
    <row r="44" spans="1:7" s="40" customFormat="1" ht="15" x14ac:dyDescent="0.25"/>
    <row r="45" spans="1:7" s="40" customFormat="1" ht="15" x14ac:dyDescent="0.25"/>
  </sheetData>
  <mergeCells count="12">
    <mergeCell ref="A37:F37"/>
    <mergeCell ref="A6:G6"/>
    <mergeCell ref="A7:G7"/>
    <mergeCell ref="A8:G8"/>
    <mergeCell ref="E9:G9"/>
    <mergeCell ref="B21:F21"/>
    <mergeCell ref="B22:F22"/>
    <mergeCell ref="B23:F23"/>
    <mergeCell ref="B31:F31"/>
    <mergeCell ref="D34:E34"/>
    <mergeCell ref="D35:E35"/>
    <mergeCell ref="D36:E36"/>
  </mergeCells>
  <pageMargins left="0.70866141732283472" right="0.31496062992125984" top="0.74803149606299213" bottom="0.74803149606299213" header="0.31496062992125984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1"/>
  <sheetViews>
    <sheetView view="pageBreakPreview" zoomScale="80" zoomScaleNormal="100" zoomScaleSheetLayoutView="80" workbookViewId="0">
      <selection activeCell="A19" sqref="A19:XFD19"/>
    </sheetView>
  </sheetViews>
  <sheetFormatPr defaultColWidth="9.140625" defaultRowHeight="15.75" x14ac:dyDescent="0.25"/>
  <cols>
    <col min="1" max="1" width="6.85546875" style="256" customWidth="1"/>
    <col min="2" max="2" width="46.85546875" style="256" customWidth="1"/>
    <col min="3" max="5" width="11.140625" style="256" customWidth="1"/>
    <col min="6" max="6" width="12.28515625" style="256" customWidth="1"/>
    <col min="7" max="9" width="11.140625" style="256" customWidth="1"/>
    <col min="10" max="16384" width="9.140625" style="256"/>
  </cols>
  <sheetData>
    <row r="1" spans="1:12" s="243" customFormat="1" ht="15" x14ac:dyDescent="0.2">
      <c r="E1" s="244"/>
      <c r="F1" s="245"/>
      <c r="G1" s="327" t="s">
        <v>168</v>
      </c>
      <c r="H1" s="327"/>
      <c r="I1" s="327"/>
    </row>
    <row r="2" spans="1:12" s="246" customFormat="1" ht="15" x14ac:dyDescent="0.25">
      <c r="B2" s="247"/>
      <c r="D2" s="183"/>
      <c r="E2" s="183"/>
      <c r="F2" s="183"/>
      <c r="G2" s="183"/>
      <c r="H2" s="183"/>
      <c r="I2" s="248" t="s">
        <v>169</v>
      </c>
    </row>
    <row r="3" spans="1:12" s="246" customFormat="1" ht="15" x14ac:dyDescent="0.25">
      <c r="B3" s="247"/>
      <c r="E3" s="183"/>
      <c r="F3" s="183"/>
      <c r="G3" s="183"/>
      <c r="H3" s="183"/>
      <c r="I3" s="248" t="s">
        <v>170</v>
      </c>
    </row>
    <row r="4" spans="1:12" s="249" customFormat="1" ht="15" x14ac:dyDescent="0.25">
      <c r="B4" s="247"/>
      <c r="E4" s="250"/>
      <c r="F4" s="185"/>
      <c r="G4" s="251"/>
      <c r="H4" s="251"/>
      <c r="I4" s="248" t="s">
        <v>171</v>
      </c>
    </row>
    <row r="5" spans="1:12" s="249" customFormat="1" ht="15" x14ac:dyDescent="0.25">
      <c r="B5" s="247"/>
      <c r="E5" s="250"/>
      <c r="F5" s="185"/>
      <c r="G5" s="251"/>
      <c r="H5" s="251"/>
      <c r="I5" s="185" t="s">
        <v>172</v>
      </c>
    </row>
    <row r="6" spans="1:12" s="252" customFormat="1" ht="15" x14ac:dyDescent="0.2">
      <c r="E6" s="253"/>
      <c r="F6" s="328" t="s">
        <v>173</v>
      </c>
      <c r="G6" s="328"/>
      <c r="H6" s="328"/>
      <c r="I6" s="328"/>
    </row>
    <row r="7" spans="1:12" s="252" customFormat="1" ht="15" x14ac:dyDescent="0.2">
      <c r="E7" s="253"/>
      <c r="F7" s="254"/>
      <c r="G7" s="254"/>
      <c r="H7" s="254"/>
      <c r="I7" s="254"/>
    </row>
    <row r="8" spans="1:12" x14ac:dyDescent="0.25">
      <c r="A8" s="325" t="s">
        <v>197</v>
      </c>
      <c r="B8" s="325"/>
      <c r="C8" s="325"/>
      <c r="D8" s="325"/>
      <c r="E8" s="325"/>
      <c r="F8" s="325"/>
      <c r="G8" s="325"/>
      <c r="H8" s="325"/>
      <c r="I8" s="325"/>
      <c r="J8" s="255"/>
      <c r="K8" s="255"/>
      <c r="L8" s="255"/>
    </row>
    <row r="9" spans="1:12" x14ac:dyDescent="0.25">
      <c r="A9" s="326" t="s">
        <v>186</v>
      </c>
      <c r="B9" s="326"/>
      <c r="C9" s="326"/>
      <c r="D9" s="326"/>
      <c r="E9" s="326"/>
      <c r="F9" s="326"/>
      <c r="G9" s="326"/>
      <c r="H9" s="326"/>
      <c r="I9" s="326"/>
      <c r="J9" s="255"/>
      <c r="K9" s="255"/>
      <c r="L9" s="255"/>
    </row>
    <row r="10" spans="1:12" ht="15.75" customHeight="1" x14ac:dyDescent="0.25">
      <c r="A10" s="326"/>
      <c r="B10" s="326"/>
      <c r="C10" s="326"/>
      <c r="D10" s="326"/>
      <c r="E10" s="326"/>
      <c r="F10" s="326"/>
      <c r="G10" s="326"/>
      <c r="H10" s="326"/>
      <c r="I10" s="326"/>
      <c r="J10" s="255"/>
      <c r="K10" s="255"/>
      <c r="L10" s="255"/>
    </row>
    <row r="11" spans="1:12" ht="30" customHeight="1" x14ac:dyDescent="0.25">
      <c r="A11" s="326" t="s">
        <v>184</v>
      </c>
      <c r="B11" s="326"/>
      <c r="C11" s="326"/>
      <c r="D11" s="326"/>
      <c r="E11" s="326"/>
      <c r="F11" s="326"/>
      <c r="G11" s="326"/>
      <c r="H11" s="326"/>
      <c r="I11" s="326"/>
    </row>
    <row r="12" spans="1:12" x14ac:dyDescent="0.25">
      <c r="A12" s="325"/>
      <c r="B12" s="326"/>
      <c r="C12" s="326"/>
      <c r="D12" s="326"/>
      <c r="E12" s="326"/>
      <c r="F12" s="326"/>
      <c r="G12" s="326"/>
      <c r="H12" s="326"/>
      <c r="I12" s="326"/>
    </row>
    <row r="13" spans="1:12" s="258" customFormat="1" ht="51" x14ac:dyDescent="0.25">
      <c r="A13" s="257" t="s">
        <v>17</v>
      </c>
      <c r="B13" s="257" t="s">
        <v>175</v>
      </c>
      <c r="C13" s="177" t="s">
        <v>176</v>
      </c>
      <c r="D13" s="177" t="s">
        <v>177</v>
      </c>
      <c r="E13" s="177" t="s">
        <v>178</v>
      </c>
      <c r="F13" s="177" t="s">
        <v>179</v>
      </c>
      <c r="G13" s="177" t="s">
        <v>180</v>
      </c>
      <c r="H13" s="177" t="s">
        <v>181</v>
      </c>
      <c r="I13" s="177" t="s">
        <v>182</v>
      </c>
    </row>
    <row r="14" spans="1:12" s="258" customFormat="1" ht="12.75" x14ac:dyDescent="0.25">
      <c r="A14" s="257">
        <v>1</v>
      </c>
      <c r="B14" s="257">
        <v>2</v>
      </c>
      <c r="C14" s="257">
        <v>3</v>
      </c>
      <c r="D14" s="257">
        <v>4</v>
      </c>
      <c r="E14" s="257">
        <v>5</v>
      </c>
      <c r="F14" s="257">
        <v>6</v>
      </c>
      <c r="G14" s="257">
        <v>4</v>
      </c>
      <c r="H14" s="257">
        <v>8</v>
      </c>
      <c r="I14" s="257">
        <v>5</v>
      </c>
    </row>
    <row r="15" spans="1:12" s="258" customFormat="1" ht="33.75" customHeight="1" x14ac:dyDescent="0.25">
      <c r="A15" s="257">
        <v>1</v>
      </c>
      <c r="B15" s="259" t="s">
        <v>187</v>
      </c>
      <c r="C15" s="257"/>
      <c r="D15" s="257"/>
      <c r="E15" s="257">
        <v>1</v>
      </c>
      <c r="F15" s="257"/>
      <c r="G15" s="257">
        <v>2</v>
      </c>
      <c r="H15" s="257"/>
      <c r="I15" s="257">
        <v>3</v>
      </c>
    </row>
    <row r="16" spans="1:12" s="258" customFormat="1" ht="12.75" x14ac:dyDescent="0.25">
      <c r="A16" s="260"/>
      <c r="B16" s="261" t="s">
        <v>183</v>
      </c>
      <c r="C16" s="262">
        <f t="shared" ref="C16:I16" si="0">SUM(C15:C15)</f>
        <v>0</v>
      </c>
      <c r="D16" s="262">
        <f t="shared" si="0"/>
        <v>0</v>
      </c>
      <c r="E16" s="262">
        <f t="shared" si="0"/>
        <v>1</v>
      </c>
      <c r="F16" s="262">
        <f t="shared" si="0"/>
        <v>0</v>
      </c>
      <c r="G16" s="262">
        <f t="shared" si="0"/>
        <v>2</v>
      </c>
      <c r="H16" s="262">
        <f t="shared" si="0"/>
        <v>0</v>
      </c>
      <c r="I16" s="262">
        <f t="shared" si="0"/>
        <v>3</v>
      </c>
    </row>
    <row r="17" spans="1:16" x14ac:dyDescent="0.25">
      <c r="A17" s="263"/>
      <c r="B17" s="264"/>
      <c r="C17" s="265"/>
      <c r="D17" s="265"/>
      <c r="E17" s="265"/>
      <c r="F17" s="265"/>
      <c r="G17" s="265"/>
      <c r="H17" s="265"/>
      <c r="I17" s="265"/>
    </row>
    <row r="18" spans="1:16" x14ac:dyDescent="0.25">
      <c r="A18" s="263"/>
      <c r="B18" s="264"/>
      <c r="C18" s="265"/>
      <c r="D18" s="265"/>
      <c r="E18" s="265"/>
      <c r="F18" s="265"/>
      <c r="G18" s="265"/>
      <c r="H18" s="265"/>
      <c r="I18" s="265"/>
    </row>
    <row r="19" spans="1:16" s="266" customFormat="1" ht="12.75" x14ac:dyDescent="0.2">
      <c r="B19" s="41" t="s">
        <v>231</v>
      </c>
      <c r="G19" s="266" t="s">
        <v>232</v>
      </c>
      <c r="K19" s="267"/>
      <c r="L19" s="267"/>
      <c r="M19" s="267"/>
      <c r="P19" s="268"/>
    </row>
    <row r="20" spans="1:16" x14ac:dyDescent="0.25">
      <c r="A20" s="263"/>
      <c r="B20" s="264"/>
      <c r="C20" s="265"/>
      <c r="D20" s="265"/>
      <c r="E20" s="265"/>
      <c r="F20" s="265"/>
      <c r="G20" s="265"/>
      <c r="H20" s="265"/>
      <c r="I20" s="265"/>
    </row>
    <row r="21" spans="1:16" x14ac:dyDescent="0.25">
      <c r="A21" s="263"/>
      <c r="B21" s="264"/>
      <c r="C21" s="265"/>
      <c r="D21" s="265"/>
      <c r="E21" s="265"/>
      <c r="F21" s="265"/>
      <c r="G21" s="265"/>
      <c r="H21" s="265"/>
      <c r="I21" s="265"/>
    </row>
  </sheetData>
  <mergeCells count="7">
    <mergeCell ref="A11:I11"/>
    <mergeCell ref="A12:I12"/>
    <mergeCell ref="G1:I1"/>
    <mergeCell ref="F6:I6"/>
    <mergeCell ref="A8:I8"/>
    <mergeCell ref="A9:I9"/>
    <mergeCell ref="A10:I10"/>
  </mergeCells>
  <pageMargins left="0.51181102362204722" right="0.51181102362204722" top="0.9448818897637796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3"/>
  <sheetViews>
    <sheetView view="pageBreakPreview" topLeftCell="A2" zoomScale="80" zoomScaleNormal="100" zoomScaleSheetLayoutView="80" workbookViewId="0">
      <pane xSplit="9" ySplit="13" topLeftCell="J74" activePane="bottomRight" state="frozen"/>
      <selection activeCell="L26" sqref="L26"/>
      <selection pane="topRight" activeCell="L26" sqref="L26"/>
      <selection pane="bottomLeft" activeCell="L26" sqref="L26"/>
      <selection pane="bottomRight" activeCell="L26" sqref="L26"/>
    </sheetView>
  </sheetViews>
  <sheetFormatPr defaultRowHeight="15" x14ac:dyDescent="0.25"/>
  <cols>
    <col min="1" max="1" width="11.7109375" customWidth="1"/>
    <col min="2" max="2" width="23.140625" customWidth="1"/>
    <col min="4" max="4" width="13" customWidth="1"/>
    <col min="5" max="5" width="40.7109375" customWidth="1"/>
    <col min="6" max="6" width="24" customWidth="1"/>
    <col min="7" max="7" width="16.7109375" customWidth="1"/>
    <col min="8" max="8" width="13.7109375" customWidth="1"/>
    <col min="9" max="9" width="16" customWidth="1"/>
  </cols>
  <sheetData>
    <row r="1" spans="1:9" x14ac:dyDescent="0.25">
      <c r="A1" s="140"/>
      <c r="B1" s="140"/>
      <c r="C1" s="140"/>
      <c r="D1" s="140"/>
      <c r="E1" s="140"/>
      <c r="F1" s="140"/>
      <c r="G1" s="141"/>
    </row>
    <row r="2" spans="1:9" ht="15" customHeight="1" x14ac:dyDescent="0.25">
      <c r="A2" s="281"/>
      <c r="B2" s="281"/>
      <c r="C2" s="281"/>
      <c r="D2" s="281"/>
      <c r="E2" s="281"/>
      <c r="F2" s="281"/>
      <c r="G2" s="281"/>
      <c r="H2" s="281"/>
      <c r="I2" s="282" t="s">
        <v>40</v>
      </c>
    </row>
    <row r="3" spans="1:9" ht="15" customHeight="1" x14ac:dyDescent="0.25">
      <c r="A3" s="281"/>
      <c r="B3" s="281"/>
      <c r="C3" s="281"/>
      <c r="D3" s="281"/>
      <c r="E3" s="281"/>
      <c r="F3" s="281"/>
      <c r="G3" s="281"/>
      <c r="H3" s="281"/>
      <c r="I3" s="283" t="s">
        <v>126</v>
      </c>
    </row>
    <row r="4" spans="1:9" ht="15" customHeight="1" x14ac:dyDescent="0.25">
      <c r="A4" s="281"/>
      <c r="B4" s="281"/>
      <c r="C4" s="281"/>
      <c r="D4" s="281"/>
      <c r="E4" s="281"/>
      <c r="F4" s="281"/>
      <c r="G4" s="281"/>
      <c r="H4" s="281"/>
      <c r="I4" s="283" t="s">
        <v>230</v>
      </c>
    </row>
    <row r="5" spans="1:9" ht="15" customHeight="1" x14ac:dyDescent="0.25">
      <c r="A5" s="281"/>
      <c r="B5" s="281"/>
      <c r="C5" s="281"/>
      <c r="D5" s="281"/>
      <c r="E5" s="281"/>
      <c r="F5" s="281"/>
      <c r="G5" s="281"/>
      <c r="H5" s="281"/>
      <c r="I5" s="283" t="s">
        <v>84</v>
      </c>
    </row>
    <row r="6" spans="1:9" ht="15" customHeight="1" x14ac:dyDescent="0.25">
      <c r="A6" s="281"/>
      <c r="B6" s="281"/>
      <c r="C6" s="281"/>
      <c r="D6" s="281"/>
      <c r="E6" s="281"/>
      <c r="F6" s="281"/>
      <c r="G6" s="281"/>
      <c r="H6" s="281"/>
      <c r="I6" s="283" t="s">
        <v>85</v>
      </c>
    </row>
    <row r="7" spans="1:9" ht="18.75" customHeight="1" x14ac:dyDescent="0.3">
      <c r="A7" s="349" t="s">
        <v>199</v>
      </c>
      <c r="B7" s="349"/>
      <c r="C7" s="349"/>
      <c r="D7" s="349"/>
      <c r="E7" s="349"/>
      <c r="F7" s="349"/>
      <c r="G7" s="349"/>
      <c r="H7" s="349"/>
      <c r="I7" s="349"/>
    </row>
    <row r="8" spans="1:9" ht="18.75" x14ac:dyDescent="0.25">
      <c r="A8" s="350" t="s">
        <v>200</v>
      </c>
      <c r="B8" s="350"/>
      <c r="C8" s="350"/>
      <c r="D8" s="350"/>
      <c r="E8" s="350"/>
      <c r="F8" s="350"/>
      <c r="G8" s="350"/>
      <c r="H8" s="350"/>
      <c r="I8" s="350"/>
    </row>
    <row r="9" spans="1:9" x14ac:dyDescent="0.25">
      <c r="A9" s="1"/>
      <c r="B9" s="1"/>
      <c r="C9" s="1"/>
      <c r="D9" s="1"/>
      <c r="E9" s="1"/>
      <c r="F9" s="1"/>
      <c r="G9" s="1"/>
    </row>
    <row r="10" spans="1:9" ht="44.25" customHeight="1" x14ac:dyDescent="0.25">
      <c r="A10" s="14" t="s">
        <v>0</v>
      </c>
      <c r="B10" s="351" t="s">
        <v>95</v>
      </c>
      <c r="C10" s="351"/>
      <c r="D10" s="351"/>
      <c r="E10" s="351"/>
      <c r="F10" s="351"/>
      <c r="G10" s="351"/>
      <c r="H10" s="351"/>
      <c r="I10" s="351"/>
    </row>
    <row r="11" spans="1:9" ht="15.75" x14ac:dyDescent="0.25">
      <c r="A11" s="2"/>
      <c r="B11" s="2"/>
      <c r="C11" s="2"/>
      <c r="D11" s="2"/>
      <c r="E11" s="2"/>
      <c r="F11" s="2"/>
      <c r="G11" s="2"/>
    </row>
    <row r="12" spans="1:9" ht="48.75" customHeight="1" x14ac:dyDescent="0.25">
      <c r="A12" s="3" t="s">
        <v>1</v>
      </c>
      <c r="B12" s="352" t="s">
        <v>92</v>
      </c>
      <c r="C12" s="352"/>
      <c r="D12" s="352"/>
      <c r="E12" s="352"/>
      <c r="F12" s="352"/>
      <c r="G12" s="352"/>
      <c r="H12" s="352"/>
      <c r="I12" s="352"/>
    </row>
    <row r="13" spans="1:9" ht="25.5" customHeight="1" x14ac:dyDescent="0.25">
      <c r="A13" s="353" t="s">
        <v>2</v>
      </c>
      <c r="B13" s="353" t="s">
        <v>3</v>
      </c>
      <c r="C13" s="355" t="s">
        <v>4</v>
      </c>
      <c r="D13" s="356"/>
      <c r="E13" s="357"/>
      <c r="F13" s="353" t="s">
        <v>5</v>
      </c>
      <c r="G13" s="364" t="s">
        <v>6</v>
      </c>
      <c r="H13" s="365" t="s">
        <v>11</v>
      </c>
      <c r="I13" s="366"/>
    </row>
    <row r="14" spans="1:9" ht="40.5" customHeight="1" x14ac:dyDescent="0.25">
      <c r="A14" s="348"/>
      <c r="B14" s="348"/>
      <c r="C14" s="358"/>
      <c r="D14" s="359"/>
      <c r="E14" s="360"/>
      <c r="F14" s="348"/>
      <c r="G14" s="364"/>
      <c r="H14" s="367" t="s">
        <v>100</v>
      </c>
      <c r="I14" s="369" t="s">
        <v>13</v>
      </c>
    </row>
    <row r="15" spans="1:9" ht="52.5" customHeight="1" x14ac:dyDescent="0.25">
      <c r="A15" s="354"/>
      <c r="B15" s="354"/>
      <c r="C15" s="361"/>
      <c r="D15" s="362"/>
      <c r="E15" s="363"/>
      <c r="F15" s="354"/>
      <c r="G15" s="364"/>
      <c r="H15" s="368"/>
      <c r="I15" s="370"/>
    </row>
    <row r="16" spans="1:9" x14ac:dyDescent="0.25">
      <c r="A16" s="13">
        <v>1</v>
      </c>
      <c r="B16" s="13">
        <v>2</v>
      </c>
      <c r="C16" s="377">
        <v>3</v>
      </c>
      <c r="D16" s="378"/>
      <c r="E16" s="379"/>
      <c r="F16" s="13">
        <v>4</v>
      </c>
      <c r="G16" s="13">
        <v>5</v>
      </c>
      <c r="H16" s="19">
        <v>6</v>
      </c>
      <c r="I16" s="19">
        <v>7</v>
      </c>
    </row>
    <row r="17" spans="1:9" ht="45.75" customHeight="1" x14ac:dyDescent="0.25">
      <c r="A17" s="371" t="s">
        <v>7</v>
      </c>
      <c r="B17" s="374" t="s">
        <v>113</v>
      </c>
      <c r="C17" s="341" t="s">
        <v>77</v>
      </c>
      <c r="D17" s="342"/>
      <c r="E17" s="343"/>
      <c r="F17" s="353" t="s">
        <v>233</v>
      </c>
      <c r="G17" s="335">
        <f>D18*D20*D21*D23*D24*D25</f>
        <v>16668.630950399998</v>
      </c>
      <c r="H17" s="338">
        <f>G17*D22</f>
        <v>0</v>
      </c>
      <c r="I17" s="338">
        <f>(D18*D20)*D21*D23*D24*D25</f>
        <v>16668.630950399998</v>
      </c>
    </row>
    <row r="18" spans="1:9" ht="24" customHeight="1" x14ac:dyDescent="0.25">
      <c r="A18" s="372"/>
      <c r="B18" s="375"/>
      <c r="C18" s="7" t="s">
        <v>8</v>
      </c>
      <c r="D18" s="179">
        <v>21320</v>
      </c>
      <c r="E18" s="15" t="s">
        <v>115</v>
      </c>
      <c r="F18" s="348"/>
      <c r="G18" s="336"/>
      <c r="H18" s="339"/>
      <c r="I18" s="339"/>
    </row>
    <row r="19" spans="1:9" ht="24" customHeight="1" x14ac:dyDescent="0.25">
      <c r="A19" s="372"/>
      <c r="B19" s="375"/>
      <c r="C19" s="7" t="s">
        <v>93</v>
      </c>
      <c r="D19" s="5">
        <v>0</v>
      </c>
      <c r="E19" s="6" t="s">
        <v>115</v>
      </c>
      <c r="F19" s="348"/>
      <c r="G19" s="336"/>
      <c r="H19" s="339"/>
      <c r="I19" s="339"/>
    </row>
    <row r="20" spans="1:9" ht="24" customHeight="1" x14ac:dyDescent="0.25">
      <c r="A20" s="372"/>
      <c r="B20" s="375"/>
      <c r="C20" s="7" t="s">
        <v>78</v>
      </c>
      <c r="D20" s="169">
        <v>2</v>
      </c>
      <c r="E20" s="162" t="s">
        <v>117</v>
      </c>
      <c r="F20" s="348"/>
      <c r="G20" s="336"/>
      <c r="H20" s="339"/>
      <c r="I20" s="339"/>
    </row>
    <row r="21" spans="1:9" ht="28.5" customHeight="1" x14ac:dyDescent="0.25">
      <c r="A21" s="372"/>
      <c r="B21" s="375"/>
      <c r="C21" s="161" t="s">
        <v>9</v>
      </c>
      <c r="D21" s="160">
        <v>1.2210000000000001</v>
      </c>
      <c r="E21" s="162" t="s">
        <v>67</v>
      </c>
      <c r="F21" s="348"/>
      <c r="G21" s="336"/>
      <c r="H21" s="339"/>
      <c r="I21" s="339"/>
    </row>
    <row r="22" spans="1:9" ht="51" hidden="1" customHeight="1" x14ac:dyDescent="0.25">
      <c r="A22" s="372"/>
      <c r="B22" s="375"/>
      <c r="C22" s="5" t="s">
        <v>9</v>
      </c>
      <c r="D22" s="5">
        <v>0</v>
      </c>
      <c r="E22" s="6" t="s">
        <v>80</v>
      </c>
      <c r="F22" s="348"/>
      <c r="G22" s="336"/>
      <c r="H22" s="339"/>
      <c r="I22" s="339"/>
    </row>
    <row r="23" spans="1:9" ht="51" customHeight="1" x14ac:dyDescent="0.25">
      <c r="A23" s="372"/>
      <c r="B23" s="375"/>
      <c r="C23" s="161" t="s">
        <v>9</v>
      </c>
      <c r="D23" s="5">
        <v>0.6</v>
      </c>
      <c r="E23" s="6" t="s">
        <v>81</v>
      </c>
      <c r="F23" s="348"/>
      <c r="G23" s="336"/>
      <c r="H23" s="339"/>
      <c r="I23" s="339"/>
    </row>
    <row r="24" spans="1:9" ht="78.75" x14ac:dyDescent="0.25">
      <c r="A24" s="372"/>
      <c r="B24" s="375"/>
      <c r="C24" s="161" t="s">
        <v>9</v>
      </c>
      <c r="D24" s="5">
        <v>0.57999999999999996</v>
      </c>
      <c r="E24" s="15" t="s">
        <v>211</v>
      </c>
      <c r="F24" s="271"/>
      <c r="G24" s="272"/>
      <c r="H24" s="270"/>
      <c r="I24" s="270"/>
    </row>
    <row r="25" spans="1:9" ht="51" customHeight="1" x14ac:dyDescent="0.25">
      <c r="A25" s="372"/>
      <c r="B25" s="375"/>
      <c r="C25" s="5" t="s">
        <v>9</v>
      </c>
      <c r="D25" s="175">
        <f>D26+D27+D28+D29+D30+D31+D32+D33+D34+D35</f>
        <v>0.92</v>
      </c>
      <c r="E25" s="15" t="s">
        <v>112</v>
      </c>
      <c r="F25" s="168"/>
      <c r="G25" s="166"/>
      <c r="H25" s="167"/>
      <c r="I25" s="167"/>
    </row>
    <row r="26" spans="1:9" ht="33.75" customHeight="1" x14ac:dyDescent="0.25">
      <c r="A26" s="372"/>
      <c r="B26" s="375"/>
      <c r="C26" s="380" t="s">
        <v>9</v>
      </c>
      <c r="D26" s="174">
        <v>0.08</v>
      </c>
      <c r="E26" s="15" t="s">
        <v>102</v>
      </c>
      <c r="F26" s="348"/>
      <c r="G26" s="336"/>
      <c r="H26" s="339"/>
      <c r="I26" s="339"/>
    </row>
    <row r="27" spans="1:9" ht="33.75" customHeight="1" x14ac:dyDescent="0.25">
      <c r="A27" s="372"/>
      <c r="B27" s="375"/>
      <c r="C27" s="347"/>
      <c r="D27" s="174">
        <v>0.05</v>
      </c>
      <c r="E27" s="6" t="s">
        <v>103</v>
      </c>
      <c r="F27" s="348"/>
      <c r="G27" s="336"/>
      <c r="H27" s="339"/>
      <c r="I27" s="339"/>
    </row>
    <row r="28" spans="1:9" ht="24" customHeight="1" x14ac:dyDescent="0.25">
      <c r="A28" s="372"/>
      <c r="B28" s="375"/>
      <c r="C28" s="347"/>
      <c r="D28" s="174">
        <v>0.1</v>
      </c>
      <c r="E28" s="162" t="s">
        <v>104</v>
      </c>
      <c r="F28" s="348"/>
      <c r="G28" s="336"/>
      <c r="H28" s="339"/>
      <c r="I28" s="339"/>
    </row>
    <row r="29" spans="1:9" ht="78.75" x14ac:dyDescent="0.25">
      <c r="A29" s="372"/>
      <c r="B29" s="375"/>
      <c r="C29" s="347"/>
      <c r="D29" s="175">
        <v>0.245</v>
      </c>
      <c r="E29" s="162" t="s">
        <v>105</v>
      </c>
      <c r="F29" s="348"/>
      <c r="G29" s="336"/>
      <c r="H29" s="339"/>
      <c r="I29" s="339"/>
    </row>
    <row r="30" spans="1:9" ht="78.75" x14ac:dyDescent="0.25">
      <c r="A30" s="372"/>
      <c r="B30" s="375"/>
      <c r="C30" s="347"/>
      <c r="D30" s="175">
        <v>0.23499999999999999</v>
      </c>
      <c r="E30" s="6" t="s">
        <v>106</v>
      </c>
      <c r="F30" s="348"/>
      <c r="G30" s="336"/>
      <c r="H30" s="339"/>
      <c r="I30" s="339"/>
    </row>
    <row r="31" spans="1:9" ht="78.75" x14ac:dyDescent="0.25">
      <c r="A31" s="372"/>
      <c r="B31" s="375"/>
      <c r="C31" s="347"/>
      <c r="D31" s="175">
        <v>1.4999999999999999E-2</v>
      </c>
      <c r="E31" s="6" t="s">
        <v>107</v>
      </c>
      <c r="F31" s="348"/>
      <c r="G31" s="336"/>
      <c r="H31" s="339"/>
      <c r="I31" s="339"/>
    </row>
    <row r="32" spans="1:9" ht="78.75" x14ac:dyDescent="0.25">
      <c r="A32" s="372"/>
      <c r="B32" s="375"/>
      <c r="C32" s="347"/>
      <c r="D32" s="175">
        <v>2.5000000000000001E-2</v>
      </c>
      <c r="E32" s="6" t="s">
        <v>108</v>
      </c>
      <c r="F32" s="348"/>
      <c r="G32" s="336"/>
      <c r="H32" s="339"/>
      <c r="I32" s="339"/>
    </row>
    <row r="33" spans="1:9" ht="78.75" x14ac:dyDescent="0.25">
      <c r="A33" s="372"/>
      <c r="B33" s="375"/>
      <c r="C33" s="347"/>
      <c r="D33" s="174">
        <v>0.17</v>
      </c>
      <c r="E33" s="162" t="s">
        <v>109</v>
      </c>
      <c r="F33" s="348"/>
      <c r="G33" s="336"/>
      <c r="H33" s="339"/>
      <c r="I33" s="339"/>
    </row>
    <row r="34" spans="1:9" ht="78.75" hidden="1" x14ac:dyDescent="0.25">
      <c r="A34" s="372"/>
      <c r="B34" s="375"/>
      <c r="C34" s="347"/>
      <c r="D34" s="175">
        <v>0</v>
      </c>
      <c r="E34" s="162" t="s">
        <v>110</v>
      </c>
      <c r="F34" s="348"/>
      <c r="G34" s="336"/>
      <c r="H34" s="339"/>
      <c r="I34" s="339"/>
    </row>
    <row r="35" spans="1:9" ht="78.75" hidden="1" x14ac:dyDescent="0.25">
      <c r="A35" s="373"/>
      <c r="B35" s="376"/>
      <c r="C35" s="381"/>
      <c r="D35" s="175">
        <v>0</v>
      </c>
      <c r="E35" s="6" t="s">
        <v>111</v>
      </c>
      <c r="F35" s="354"/>
      <c r="G35" s="337"/>
      <c r="H35" s="340"/>
      <c r="I35" s="340"/>
    </row>
    <row r="36" spans="1:9" ht="45.75" customHeight="1" x14ac:dyDescent="0.25">
      <c r="A36" s="371" t="s">
        <v>10</v>
      </c>
      <c r="B36" s="374" t="s">
        <v>123</v>
      </c>
      <c r="C36" s="341" t="s">
        <v>77</v>
      </c>
      <c r="D36" s="342"/>
      <c r="E36" s="343"/>
      <c r="F36" s="353" t="s">
        <v>234</v>
      </c>
      <c r="G36" s="338">
        <f>(D37+D38*D39)*D40*D42*D43*D44</f>
        <v>38380.861775876416</v>
      </c>
      <c r="H36" s="338">
        <f>G36*D41</f>
        <v>0</v>
      </c>
      <c r="I36" s="338">
        <f>(D37+D38*D39)*D40*D42*D43*D44</f>
        <v>38380.861775876416</v>
      </c>
    </row>
    <row r="37" spans="1:9" ht="24" customHeight="1" x14ac:dyDescent="0.25">
      <c r="A37" s="372"/>
      <c r="B37" s="375"/>
      <c r="C37" s="7" t="s">
        <v>8</v>
      </c>
      <c r="D37" s="179">
        <v>75970</v>
      </c>
      <c r="E37" s="15" t="s">
        <v>114</v>
      </c>
      <c r="F37" s="348"/>
      <c r="G37" s="339"/>
      <c r="H37" s="339"/>
      <c r="I37" s="339"/>
    </row>
    <row r="38" spans="1:9" ht="24" customHeight="1" x14ac:dyDescent="0.25">
      <c r="A38" s="372"/>
      <c r="B38" s="375"/>
      <c r="C38" s="7" t="s">
        <v>93</v>
      </c>
      <c r="D38" s="5">
        <v>13</v>
      </c>
      <c r="E38" s="6" t="s">
        <v>114</v>
      </c>
      <c r="F38" s="348"/>
      <c r="G38" s="339"/>
      <c r="H38" s="339"/>
      <c r="I38" s="339"/>
    </row>
    <row r="39" spans="1:9" ht="24" customHeight="1" x14ac:dyDescent="0.25">
      <c r="A39" s="372"/>
      <c r="B39" s="375"/>
      <c r="C39" s="7" t="s">
        <v>78</v>
      </c>
      <c r="D39" s="169">
        <f>1274.34+645.24</f>
        <v>1919.58</v>
      </c>
      <c r="E39" s="162" t="s">
        <v>94</v>
      </c>
      <c r="F39" s="348"/>
      <c r="G39" s="339"/>
      <c r="H39" s="339"/>
      <c r="I39" s="339"/>
    </row>
    <row r="40" spans="1:9" ht="28.5" customHeight="1" x14ac:dyDescent="0.25">
      <c r="A40" s="372"/>
      <c r="B40" s="375"/>
      <c r="C40" s="161" t="s">
        <v>9</v>
      </c>
      <c r="D40" s="160">
        <v>1.2210000000000001</v>
      </c>
      <c r="E40" s="162" t="s">
        <v>67</v>
      </c>
      <c r="F40" s="348"/>
      <c r="G40" s="339"/>
      <c r="H40" s="339"/>
      <c r="I40" s="339"/>
    </row>
    <row r="41" spans="1:9" ht="51" hidden="1" customHeight="1" x14ac:dyDescent="0.25">
      <c r="A41" s="372"/>
      <c r="B41" s="375"/>
      <c r="C41" s="5" t="s">
        <v>9</v>
      </c>
      <c r="D41" s="5">
        <v>0</v>
      </c>
      <c r="E41" s="6" t="s">
        <v>80</v>
      </c>
      <c r="F41" s="348"/>
      <c r="G41" s="339"/>
      <c r="H41" s="339"/>
      <c r="I41" s="339"/>
    </row>
    <row r="42" spans="1:9" ht="51" customHeight="1" x14ac:dyDescent="0.25">
      <c r="A42" s="372"/>
      <c r="B42" s="375"/>
      <c r="C42" s="161" t="s">
        <v>9</v>
      </c>
      <c r="D42" s="5">
        <v>0.6</v>
      </c>
      <c r="E42" s="6" t="s">
        <v>81</v>
      </c>
      <c r="F42" s="348"/>
      <c r="G42" s="339"/>
      <c r="H42" s="339"/>
      <c r="I42" s="339"/>
    </row>
    <row r="43" spans="1:9" ht="78.75" x14ac:dyDescent="0.25">
      <c r="A43" s="372"/>
      <c r="B43" s="375"/>
      <c r="C43" s="161" t="s">
        <v>9</v>
      </c>
      <c r="D43" s="5">
        <v>0.57999999999999996</v>
      </c>
      <c r="E43" s="15" t="s">
        <v>211</v>
      </c>
      <c r="F43" s="271"/>
      <c r="G43" s="272"/>
      <c r="H43" s="270"/>
      <c r="I43" s="270"/>
    </row>
    <row r="44" spans="1:9" ht="51" customHeight="1" x14ac:dyDescent="0.25">
      <c r="A44" s="372"/>
      <c r="B44" s="375"/>
      <c r="C44" s="5" t="s">
        <v>9</v>
      </c>
      <c r="D44" s="175">
        <f>D45+D46+D47+D48+D49+D50+D51+D52+D53+D54</f>
        <v>0.89500000000000013</v>
      </c>
      <c r="E44" s="15" t="s">
        <v>112</v>
      </c>
      <c r="F44" s="168"/>
      <c r="G44" s="166"/>
      <c r="H44" s="167"/>
      <c r="I44" s="167"/>
    </row>
    <row r="45" spans="1:9" ht="33.75" hidden="1" customHeight="1" x14ac:dyDescent="0.25">
      <c r="A45" s="372"/>
      <c r="B45" s="375"/>
      <c r="C45" s="347" t="s">
        <v>9</v>
      </c>
      <c r="D45" s="174">
        <v>0</v>
      </c>
      <c r="E45" s="15" t="s">
        <v>102</v>
      </c>
      <c r="F45" s="348"/>
      <c r="G45" s="336"/>
      <c r="H45" s="339"/>
      <c r="I45" s="339"/>
    </row>
    <row r="46" spans="1:9" ht="33.75" customHeight="1" x14ac:dyDescent="0.25">
      <c r="A46" s="372"/>
      <c r="B46" s="375"/>
      <c r="C46" s="347"/>
      <c r="D46" s="174">
        <v>0.05</v>
      </c>
      <c r="E46" s="6" t="s">
        <v>103</v>
      </c>
      <c r="F46" s="348"/>
      <c r="G46" s="336"/>
      <c r="H46" s="339"/>
      <c r="I46" s="339"/>
    </row>
    <row r="47" spans="1:9" ht="24" customHeight="1" x14ac:dyDescent="0.25">
      <c r="A47" s="372"/>
      <c r="B47" s="375"/>
      <c r="C47" s="347"/>
      <c r="D47" s="174">
        <v>0.1</v>
      </c>
      <c r="E47" s="162" t="s">
        <v>104</v>
      </c>
      <c r="F47" s="348"/>
      <c r="G47" s="336"/>
      <c r="H47" s="339"/>
      <c r="I47" s="339"/>
    </row>
    <row r="48" spans="1:9" ht="78.75" x14ac:dyDescent="0.25">
      <c r="A48" s="372"/>
      <c r="B48" s="375"/>
      <c r="C48" s="347"/>
      <c r="D48" s="175">
        <v>0.245</v>
      </c>
      <c r="E48" s="162" t="s">
        <v>105</v>
      </c>
      <c r="F48" s="348"/>
      <c r="G48" s="336"/>
      <c r="H48" s="339"/>
      <c r="I48" s="339"/>
    </row>
    <row r="49" spans="1:9" ht="78.75" x14ac:dyDescent="0.25">
      <c r="A49" s="372"/>
      <c r="B49" s="375"/>
      <c r="C49" s="347"/>
      <c r="D49" s="175">
        <v>0.23499999999999999</v>
      </c>
      <c r="E49" s="6" t="s">
        <v>106</v>
      </c>
      <c r="F49" s="348"/>
      <c r="G49" s="336"/>
      <c r="H49" s="339"/>
      <c r="I49" s="339"/>
    </row>
    <row r="50" spans="1:9" ht="78.75" x14ac:dyDescent="0.25">
      <c r="A50" s="372"/>
      <c r="B50" s="375"/>
      <c r="C50" s="347"/>
      <c r="D50" s="175">
        <v>1.4999999999999999E-2</v>
      </c>
      <c r="E50" s="6" t="s">
        <v>107</v>
      </c>
      <c r="F50" s="348"/>
      <c r="G50" s="336"/>
      <c r="H50" s="339"/>
      <c r="I50" s="339"/>
    </row>
    <row r="51" spans="1:9" ht="78.75" x14ac:dyDescent="0.25">
      <c r="A51" s="372"/>
      <c r="B51" s="375"/>
      <c r="C51" s="347"/>
      <c r="D51" s="175">
        <v>2.5000000000000001E-2</v>
      </c>
      <c r="E51" s="6" t="s">
        <v>108</v>
      </c>
      <c r="F51" s="348"/>
      <c r="G51" s="336"/>
      <c r="H51" s="339"/>
      <c r="I51" s="339"/>
    </row>
    <row r="52" spans="1:9" ht="78.75" x14ac:dyDescent="0.25">
      <c r="A52" s="372"/>
      <c r="B52" s="375"/>
      <c r="C52" s="347"/>
      <c r="D52" s="174">
        <v>0.17</v>
      </c>
      <c r="E52" s="162" t="s">
        <v>109</v>
      </c>
      <c r="F52" s="348"/>
      <c r="G52" s="336"/>
      <c r="H52" s="339"/>
      <c r="I52" s="339"/>
    </row>
    <row r="53" spans="1:9" ht="78.75" x14ac:dyDescent="0.25">
      <c r="A53" s="372"/>
      <c r="B53" s="375"/>
      <c r="C53" s="347"/>
      <c r="D53" s="175">
        <v>5.5E-2</v>
      </c>
      <c r="E53" s="162" t="s">
        <v>110</v>
      </c>
      <c r="F53" s="348"/>
      <c r="G53" s="336"/>
      <c r="H53" s="339"/>
      <c r="I53" s="339"/>
    </row>
    <row r="54" spans="1:9" ht="78.75" hidden="1" x14ac:dyDescent="0.25">
      <c r="A54" s="372"/>
      <c r="B54" s="375"/>
      <c r="C54" s="347"/>
      <c r="D54" s="175"/>
      <c r="E54" s="6" t="s">
        <v>111</v>
      </c>
      <c r="F54" s="348"/>
      <c r="G54" s="336"/>
      <c r="H54" s="339"/>
      <c r="I54" s="339"/>
    </row>
    <row r="55" spans="1:9" ht="45.75" customHeight="1" x14ac:dyDescent="0.25">
      <c r="A55" s="371" t="s">
        <v>71</v>
      </c>
      <c r="B55" s="374" t="s">
        <v>122</v>
      </c>
      <c r="C55" s="341" t="s">
        <v>77</v>
      </c>
      <c r="D55" s="342"/>
      <c r="E55" s="343"/>
      <c r="F55" s="332" t="s">
        <v>235</v>
      </c>
      <c r="G55" s="335">
        <f>D56*D58*D59*D61*D62*D63</f>
        <v>29837.787598080005</v>
      </c>
      <c r="H55" s="338">
        <f>G55*D60</f>
        <v>0</v>
      </c>
      <c r="I55" s="338">
        <f>(D56*D58)*D59*D61*D62*D63</f>
        <v>29837.787598080005</v>
      </c>
    </row>
    <row r="56" spans="1:9" ht="24" customHeight="1" x14ac:dyDescent="0.25">
      <c r="A56" s="372"/>
      <c r="B56" s="375"/>
      <c r="C56" s="7" t="s">
        <v>8</v>
      </c>
      <c r="D56" s="180">
        <v>19082</v>
      </c>
      <c r="E56" s="15" t="s">
        <v>96</v>
      </c>
      <c r="F56" s="333"/>
      <c r="G56" s="336"/>
      <c r="H56" s="339"/>
      <c r="I56" s="339"/>
    </row>
    <row r="57" spans="1:9" ht="24" customHeight="1" x14ac:dyDescent="0.25">
      <c r="A57" s="372"/>
      <c r="B57" s="375"/>
      <c r="C57" s="7" t="s">
        <v>93</v>
      </c>
      <c r="D57" s="5">
        <v>0</v>
      </c>
      <c r="E57" s="6" t="s">
        <v>116</v>
      </c>
      <c r="F57" s="333"/>
      <c r="G57" s="336"/>
      <c r="H57" s="339"/>
      <c r="I57" s="339"/>
    </row>
    <row r="58" spans="1:9" ht="24" customHeight="1" x14ac:dyDescent="0.25">
      <c r="A58" s="372"/>
      <c r="B58" s="375"/>
      <c r="C58" s="7" t="s">
        <v>78</v>
      </c>
      <c r="D58" s="5">
        <v>4</v>
      </c>
      <c r="E58" s="6" t="s">
        <v>79</v>
      </c>
      <c r="F58" s="333"/>
      <c r="G58" s="336"/>
      <c r="H58" s="339"/>
      <c r="I58" s="339"/>
    </row>
    <row r="59" spans="1:9" ht="28.5" customHeight="1" x14ac:dyDescent="0.25">
      <c r="A59" s="372"/>
      <c r="B59" s="375"/>
      <c r="C59" s="161" t="s">
        <v>9</v>
      </c>
      <c r="D59" s="160">
        <v>1.2210000000000001</v>
      </c>
      <c r="E59" s="162" t="s">
        <v>67</v>
      </c>
      <c r="F59" s="333"/>
      <c r="G59" s="336"/>
      <c r="H59" s="339"/>
      <c r="I59" s="339"/>
    </row>
    <row r="60" spans="1:9" ht="51" hidden="1" customHeight="1" x14ac:dyDescent="0.25">
      <c r="A60" s="372"/>
      <c r="B60" s="375"/>
      <c r="C60" s="5" t="s">
        <v>9</v>
      </c>
      <c r="D60" s="5">
        <v>0</v>
      </c>
      <c r="E60" s="6" t="s">
        <v>80</v>
      </c>
      <c r="F60" s="333"/>
      <c r="G60" s="336"/>
      <c r="H60" s="339"/>
      <c r="I60" s="339"/>
    </row>
    <row r="61" spans="1:9" ht="51" customHeight="1" x14ac:dyDescent="0.25">
      <c r="A61" s="372"/>
      <c r="B61" s="375"/>
      <c r="C61" s="161" t="s">
        <v>9</v>
      </c>
      <c r="D61" s="5">
        <v>0.6</v>
      </c>
      <c r="E61" s="6" t="s">
        <v>81</v>
      </c>
      <c r="F61" s="334"/>
      <c r="G61" s="337"/>
      <c r="H61" s="340"/>
      <c r="I61" s="340"/>
    </row>
    <row r="62" spans="1:9" ht="78.75" x14ac:dyDescent="0.25">
      <c r="A62" s="372"/>
      <c r="B62" s="375"/>
      <c r="C62" s="161" t="s">
        <v>9</v>
      </c>
      <c r="D62" s="5">
        <v>0.57999999999999996</v>
      </c>
      <c r="E62" s="15" t="s">
        <v>211</v>
      </c>
      <c r="F62" s="271"/>
      <c r="G62" s="272"/>
      <c r="H62" s="270"/>
      <c r="I62" s="270"/>
    </row>
    <row r="63" spans="1:9" ht="51" customHeight="1" x14ac:dyDescent="0.25">
      <c r="A63" s="372"/>
      <c r="B63" s="375"/>
      <c r="C63" s="5" t="s">
        <v>9</v>
      </c>
      <c r="D63" s="175">
        <f>D64+D65+D66+D67+D68+D69+D70+D71+D72+D73</f>
        <v>0.92</v>
      </c>
      <c r="E63" s="15" t="s">
        <v>112</v>
      </c>
      <c r="F63" s="172"/>
      <c r="G63" s="173"/>
      <c r="H63" s="170"/>
      <c r="I63" s="170"/>
    </row>
    <row r="64" spans="1:9" ht="33.75" customHeight="1" x14ac:dyDescent="0.25">
      <c r="A64" s="372"/>
      <c r="B64" s="375"/>
      <c r="C64" s="347" t="s">
        <v>9</v>
      </c>
      <c r="D64" s="174">
        <v>0.08</v>
      </c>
      <c r="E64" s="15" t="s">
        <v>102</v>
      </c>
      <c r="F64" s="348"/>
      <c r="G64" s="336"/>
      <c r="H64" s="339"/>
      <c r="I64" s="339"/>
    </row>
    <row r="65" spans="1:9" ht="33.75" customHeight="1" x14ac:dyDescent="0.25">
      <c r="A65" s="372"/>
      <c r="B65" s="375"/>
      <c r="C65" s="347"/>
      <c r="D65" s="174">
        <v>0.05</v>
      </c>
      <c r="E65" s="6" t="s">
        <v>103</v>
      </c>
      <c r="F65" s="348"/>
      <c r="G65" s="336"/>
      <c r="H65" s="339"/>
      <c r="I65" s="339"/>
    </row>
    <row r="66" spans="1:9" ht="24" customHeight="1" x14ac:dyDescent="0.25">
      <c r="A66" s="372"/>
      <c r="B66" s="375"/>
      <c r="C66" s="347"/>
      <c r="D66" s="174">
        <v>0.1</v>
      </c>
      <c r="E66" s="162" t="s">
        <v>104</v>
      </c>
      <c r="F66" s="348"/>
      <c r="G66" s="336"/>
      <c r="H66" s="339"/>
      <c r="I66" s="339"/>
    </row>
    <row r="67" spans="1:9" ht="78.75" x14ac:dyDescent="0.25">
      <c r="A67" s="372"/>
      <c r="B67" s="375"/>
      <c r="C67" s="347"/>
      <c r="D67" s="175">
        <v>0.245</v>
      </c>
      <c r="E67" s="162" t="s">
        <v>105</v>
      </c>
      <c r="F67" s="348"/>
      <c r="G67" s="336"/>
      <c r="H67" s="339"/>
      <c r="I67" s="339"/>
    </row>
    <row r="68" spans="1:9" ht="78.75" x14ac:dyDescent="0.25">
      <c r="A68" s="372"/>
      <c r="B68" s="375"/>
      <c r="C68" s="347"/>
      <c r="D68" s="175">
        <v>0.23499999999999999</v>
      </c>
      <c r="E68" s="6" t="s">
        <v>106</v>
      </c>
      <c r="F68" s="348"/>
      <c r="G68" s="336"/>
      <c r="H68" s="339"/>
      <c r="I68" s="339"/>
    </row>
    <row r="69" spans="1:9" ht="78.75" x14ac:dyDescent="0.25">
      <c r="A69" s="372"/>
      <c r="B69" s="375"/>
      <c r="C69" s="347"/>
      <c r="D69" s="175">
        <v>1.4999999999999999E-2</v>
      </c>
      <c r="E69" s="6" t="s">
        <v>107</v>
      </c>
      <c r="F69" s="348"/>
      <c r="G69" s="336"/>
      <c r="H69" s="339"/>
      <c r="I69" s="339"/>
    </row>
    <row r="70" spans="1:9" ht="78.75" x14ac:dyDescent="0.25">
      <c r="A70" s="372"/>
      <c r="B70" s="375"/>
      <c r="C70" s="347"/>
      <c r="D70" s="175">
        <v>2.5000000000000001E-2</v>
      </c>
      <c r="E70" s="6" t="s">
        <v>108</v>
      </c>
      <c r="F70" s="348"/>
      <c r="G70" s="336"/>
      <c r="H70" s="339"/>
      <c r="I70" s="339"/>
    </row>
    <row r="71" spans="1:9" ht="78.75" x14ac:dyDescent="0.25">
      <c r="A71" s="372"/>
      <c r="B71" s="375"/>
      <c r="C71" s="347"/>
      <c r="D71" s="174">
        <v>0.17</v>
      </c>
      <c r="E71" s="162" t="s">
        <v>109</v>
      </c>
      <c r="F71" s="348"/>
      <c r="G71" s="336"/>
      <c r="H71" s="339"/>
      <c r="I71" s="339"/>
    </row>
    <row r="72" spans="1:9" ht="78.75" hidden="1" x14ac:dyDescent="0.25">
      <c r="A72" s="372"/>
      <c r="B72" s="375"/>
      <c r="C72" s="347"/>
      <c r="D72" s="175">
        <v>0</v>
      </c>
      <c r="E72" s="162" t="s">
        <v>110</v>
      </c>
      <c r="F72" s="348"/>
      <c r="G72" s="336"/>
      <c r="H72" s="339"/>
      <c r="I72" s="339"/>
    </row>
    <row r="73" spans="1:9" ht="78.75" hidden="1" x14ac:dyDescent="0.25">
      <c r="A73" s="373"/>
      <c r="B73" s="376"/>
      <c r="C73" s="347"/>
      <c r="D73" s="175">
        <v>0</v>
      </c>
      <c r="E73" s="6" t="s">
        <v>111</v>
      </c>
      <c r="F73" s="348"/>
      <c r="G73" s="336"/>
      <c r="H73" s="339"/>
      <c r="I73" s="339"/>
    </row>
    <row r="74" spans="1:9" ht="45.75" customHeight="1" x14ac:dyDescent="0.25">
      <c r="A74" s="371" t="s">
        <v>72</v>
      </c>
      <c r="B74" s="374" t="s">
        <v>121</v>
      </c>
      <c r="C74" s="341" t="s">
        <v>77</v>
      </c>
      <c r="D74" s="342"/>
      <c r="E74" s="343"/>
      <c r="F74" s="353" t="s">
        <v>236</v>
      </c>
      <c r="G74" s="335">
        <f>D75*D76*D78*D80*D81*D82</f>
        <v>134272.38968352001</v>
      </c>
      <c r="H74" s="338">
        <f>G74*D79</f>
        <v>0</v>
      </c>
      <c r="I74" s="338">
        <f>D75*D76*D78*D80*D81*D82</f>
        <v>134272.38968352001</v>
      </c>
    </row>
    <row r="75" spans="1:9" ht="24" customHeight="1" x14ac:dyDescent="0.25">
      <c r="A75" s="372"/>
      <c r="B75" s="375"/>
      <c r="C75" s="7" t="s">
        <v>8</v>
      </c>
      <c r="D75" s="179">
        <v>57247</v>
      </c>
      <c r="E75" s="15" t="s">
        <v>97</v>
      </c>
      <c r="F75" s="348"/>
      <c r="G75" s="336"/>
      <c r="H75" s="339"/>
      <c r="I75" s="339"/>
    </row>
    <row r="76" spans="1:9" ht="24" customHeight="1" x14ac:dyDescent="0.25">
      <c r="A76" s="372"/>
      <c r="B76" s="375"/>
      <c r="C76" s="7" t="s">
        <v>78</v>
      </c>
      <c r="D76" s="165">
        <v>6</v>
      </c>
      <c r="E76" s="6" t="s">
        <v>79</v>
      </c>
      <c r="F76" s="348"/>
      <c r="G76" s="336"/>
      <c r="H76" s="339"/>
      <c r="I76" s="339"/>
    </row>
    <row r="77" spans="1:9" ht="80.25" hidden="1" customHeight="1" x14ac:dyDescent="0.25">
      <c r="A77" s="372"/>
      <c r="B77" s="375"/>
      <c r="C77" s="5" t="s">
        <v>9</v>
      </c>
      <c r="D77" s="160">
        <v>1</v>
      </c>
      <c r="E77" s="162" t="s">
        <v>82</v>
      </c>
      <c r="F77" s="348"/>
      <c r="G77" s="336"/>
      <c r="H77" s="339"/>
      <c r="I77" s="339"/>
    </row>
    <row r="78" spans="1:9" ht="28.5" customHeight="1" x14ac:dyDescent="0.25">
      <c r="A78" s="372"/>
      <c r="B78" s="375"/>
      <c r="C78" s="161" t="s">
        <v>9</v>
      </c>
      <c r="D78" s="160">
        <v>1.2210000000000001</v>
      </c>
      <c r="E78" s="162" t="s">
        <v>67</v>
      </c>
      <c r="F78" s="348"/>
      <c r="G78" s="336"/>
      <c r="H78" s="339"/>
      <c r="I78" s="339"/>
    </row>
    <row r="79" spans="1:9" ht="51" hidden="1" customHeight="1" x14ac:dyDescent="0.25">
      <c r="A79" s="372"/>
      <c r="B79" s="375"/>
      <c r="C79" s="5" t="s">
        <v>9</v>
      </c>
      <c r="D79" s="5">
        <v>0</v>
      </c>
      <c r="E79" s="6" t="s">
        <v>80</v>
      </c>
      <c r="F79" s="348"/>
      <c r="G79" s="336"/>
      <c r="H79" s="339"/>
      <c r="I79" s="339"/>
    </row>
    <row r="80" spans="1:9" ht="51" customHeight="1" x14ac:dyDescent="0.25">
      <c r="A80" s="372"/>
      <c r="B80" s="375"/>
      <c r="C80" s="161" t="s">
        <v>9</v>
      </c>
      <c r="D80" s="5">
        <v>0.6</v>
      </c>
      <c r="E80" s="6" t="s">
        <v>81</v>
      </c>
      <c r="F80" s="348"/>
      <c r="G80" s="336"/>
      <c r="H80" s="339"/>
      <c r="I80" s="339"/>
    </row>
    <row r="81" spans="1:9" ht="78.75" x14ac:dyDescent="0.25">
      <c r="A81" s="372"/>
      <c r="B81" s="269"/>
      <c r="C81" s="5" t="s">
        <v>9</v>
      </c>
      <c r="D81" s="5">
        <v>0.57999999999999996</v>
      </c>
      <c r="E81" s="15" t="s">
        <v>211</v>
      </c>
      <c r="F81" s="271"/>
      <c r="G81" s="272"/>
      <c r="H81" s="270"/>
      <c r="I81" s="270"/>
    </row>
    <row r="82" spans="1:9" ht="51" customHeight="1" x14ac:dyDescent="0.25">
      <c r="A82" s="372"/>
      <c r="B82" s="171"/>
      <c r="C82" s="5" t="s">
        <v>9</v>
      </c>
      <c r="D82" s="175">
        <f>D83+D84+D85+D86+D87+D88+D89+D90+D91+D92</f>
        <v>0.92</v>
      </c>
      <c r="E82" s="15" t="s">
        <v>112</v>
      </c>
      <c r="F82" s="172"/>
      <c r="G82" s="173"/>
      <c r="H82" s="170"/>
      <c r="I82" s="170"/>
    </row>
    <row r="83" spans="1:9" ht="33.75" customHeight="1" x14ac:dyDescent="0.25">
      <c r="A83" s="372"/>
      <c r="B83" s="171"/>
      <c r="C83" s="347" t="s">
        <v>9</v>
      </c>
      <c r="D83" s="174">
        <v>0.08</v>
      </c>
      <c r="E83" s="15" t="s">
        <v>102</v>
      </c>
      <c r="F83" s="348"/>
      <c r="G83" s="336"/>
      <c r="H83" s="339"/>
      <c r="I83" s="339"/>
    </row>
    <row r="84" spans="1:9" ht="33.75" customHeight="1" x14ac:dyDescent="0.25">
      <c r="A84" s="372"/>
      <c r="B84" s="171"/>
      <c r="C84" s="347"/>
      <c r="D84" s="174">
        <v>0.05</v>
      </c>
      <c r="E84" s="6" t="s">
        <v>103</v>
      </c>
      <c r="F84" s="348"/>
      <c r="G84" s="336"/>
      <c r="H84" s="339"/>
      <c r="I84" s="339"/>
    </row>
    <row r="85" spans="1:9" ht="24" customHeight="1" x14ac:dyDescent="0.25">
      <c r="A85" s="372"/>
      <c r="B85" s="171"/>
      <c r="C85" s="347"/>
      <c r="D85" s="174">
        <v>0.1</v>
      </c>
      <c r="E85" s="162" t="s">
        <v>104</v>
      </c>
      <c r="F85" s="348"/>
      <c r="G85" s="336"/>
      <c r="H85" s="339"/>
      <c r="I85" s="339"/>
    </row>
    <row r="86" spans="1:9" ht="78.75" x14ac:dyDescent="0.25">
      <c r="A86" s="372"/>
      <c r="B86" s="171"/>
      <c r="C86" s="347"/>
      <c r="D86" s="175">
        <v>0.245</v>
      </c>
      <c r="E86" s="162" t="s">
        <v>105</v>
      </c>
      <c r="F86" s="348"/>
      <c r="G86" s="336"/>
      <c r="H86" s="339"/>
      <c r="I86" s="339"/>
    </row>
    <row r="87" spans="1:9" ht="78.75" x14ac:dyDescent="0.25">
      <c r="A87" s="372"/>
      <c r="B87" s="171"/>
      <c r="C87" s="347"/>
      <c r="D87" s="175">
        <v>0.23499999999999999</v>
      </c>
      <c r="E87" s="6" t="s">
        <v>106</v>
      </c>
      <c r="F87" s="348"/>
      <c r="G87" s="336"/>
      <c r="H87" s="339"/>
      <c r="I87" s="339"/>
    </row>
    <row r="88" spans="1:9" ht="78.75" x14ac:dyDescent="0.25">
      <c r="A88" s="372"/>
      <c r="B88" s="171"/>
      <c r="C88" s="347"/>
      <c r="D88" s="175">
        <v>1.4999999999999999E-2</v>
      </c>
      <c r="E88" s="6" t="s">
        <v>107</v>
      </c>
      <c r="F88" s="348"/>
      <c r="G88" s="336"/>
      <c r="H88" s="339"/>
      <c r="I88" s="339"/>
    </row>
    <row r="89" spans="1:9" ht="78.75" x14ac:dyDescent="0.25">
      <c r="A89" s="372"/>
      <c r="B89" s="171"/>
      <c r="C89" s="347"/>
      <c r="D89" s="175">
        <v>2.5000000000000001E-2</v>
      </c>
      <c r="E89" s="6" t="s">
        <v>108</v>
      </c>
      <c r="F89" s="348"/>
      <c r="G89" s="336"/>
      <c r="H89" s="339"/>
      <c r="I89" s="339"/>
    </row>
    <row r="90" spans="1:9" ht="78.75" x14ac:dyDescent="0.25">
      <c r="A90" s="372"/>
      <c r="B90" s="171"/>
      <c r="C90" s="347"/>
      <c r="D90" s="174">
        <v>0.17</v>
      </c>
      <c r="E90" s="162" t="s">
        <v>109</v>
      </c>
      <c r="F90" s="348"/>
      <c r="G90" s="336"/>
      <c r="H90" s="339"/>
      <c r="I90" s="339"/>
    </row>
    <row r="91" spans="1:9" ht="78.75" hidden="1" x14ac:dyDescent="0.25">
      <c r="A91" s="372"/>
      <c r="B91" s="171"/>
      <c r="C91" s="347"/>
      <c r="D91" s="175">
        <v>0</v>
      </c>
      <c r="E91" s="162" t="s">
        <v>110</v>
      </c>
      <c r="F91" s="348"/>
      <c r="G91" s="336"/>
      <c r="H91" s="339"/>
      <c r="I91" s="339"/>
    </row>
    <row r="92" spans="1:9" ht="78.75" hidden="1" x14ac:dyDescent="0.25">
      <c r="A92" s="373"/>
      <c r="B92" s="171"/>
      <c r="C92" s="347"/>
      <c r="D92" s="175">
        <v>0</v>
      </c>
      <c r="E92" s="6" t="s">
        <v>111</v>
      </c>
      <c r="F92" s="348"/>
      <c r="G92" s="336"/>
      <c r="H92" s="339"/>
      <c r="I92" s="339"/>
    </row>
    <row r="93" spans="1:9" ht="24.75" customHeight="1" x14ac:dyDescent="0.25">
      <c r="A93" s="10" t="s">
        <v>73</v>
      </c>
      <c r="B93" s="344" t="s">
        <v>76</v>
      </c>
      <c r="C93" s="345"/>
      <c r="D93" s="345"/>
      <c r="E93" s="346"/>
      <c r="F93" s="8"/>
      <c r="G93" s="9">
        <f>G17+G36+G55+G74</f>
        <v>219159.67000787641</v>
      </c>
      <c r="H93" s="9">
        <f>H17+H36+H55+H74</f>
        <v>0</v>
      </c>
      <c r="I93" s="9">
        <f>I17+I36+I55+I74</f>
        <v>219159.67000787641</v>
      </c>
    </row>
    <row r="94" spans="1:9" ht="63" customHeight="1" x14ac:dyDescent="0.25">
      <c r="A94" s="10" t="s">
        <v>99</v>
      </c>
      <c r="B94" s="11" t="s">
        <v>193</v>
      </c>
      <c r="C94" s="7" t="s">
        <v>9</v>
      </c>
      <c r="D94" s="5">
        <v>5.42</v>
      </c>
      <c r="E94" s="6" t="s">
        <v>194</v>
      </c>
      <c r="F94" s="8"/>
      <c r="G94" s="164">
        <f>ROUND(G93*D94,0)</f>
        <v>1187845</v>
      </c>
      <c r="H94" s="164">
        <f>ROUND(H93*D94,0)</f>
        <v>0</v>
      </c>
      <c r="I94" s="164">
        <f>ROUND(I93*D94,0)</f>
        <v>1187845</v>
      </c>
    </row>
    <row r="95" spans="1:9" s="156" customFormat="1" ht="24.75" customHeight="1" x14ac:dyDescent="0.25">
      <c r="A95" s="155"/>
      <c r="B95" s="329" t="s">
        <v>74</v>
      </c>
      <c r="C95" s="330"/>
      <c r="D95" s="330"/>
      <c r="E95" s="330"/>
      <c r="F95" s="331"/>
      <c r="G95" s="163">
        <f>G93</f>
        <v>219159.67000787641</v>
      </c>
      <c r="H95" s="163">
        <f>ROUND(H94/D94,0)</f>
        <v>0</v>
      </c>
      <c r="I95" s="163">
        <f>ROUND(I94/D94,0)</f>
        <v>219160</v>
      </c>
    </row>
    <row r="96" spans="1:9" x14ac:dyDescent="0.25">
      <c r="A96" s="4"/>
      <c r="B96" s="4"/>
      <c r="C96" s="4"/>
      <c r="D96" s="4"/>
      <c r="E96" s="4"/>
      <c r="F96" s="4"/>
      <c r="G96" s="4"/>
    </row>
    <row r="97" spans="1:8" x14ac:dyDescent="0.25">
      <c r="A97" s="4"/>
      <c r="B97" s="4"/>
      <c r="C97" s="4"/>
      <c r="D97" s="4"/>
      <c r="E97" s="4"/>
      <c r="F97" s="4"/>
      <c r="G97" s="4"/>
    </row>
    <row r="98" spans="1:8" x14ac:dyDescent="0.25">
      <c r="A98" s="4"/>
      <c r="B98" s="4"/>
      <c r="C98" s="4"/>
      <c r="D98" s="4"/>
      <c r="E98" s="4"/>
      <c r="F98" s="4"/>
      <c r="G98" s="4"/>
    </row>
    <row r="99" spans="1:8" ht="18.75" x14ac:dyDescent="0.3">
      <c r="B99" s="16" t="s">
        <v>98</v>
      </c>
      <c r="C99" s="17"/>
      <c r="D99" s="17"/>
      <c r="E99" s="18"/>
      <c r="G99" s="1"/>
      <c r="H99" s="16" t="s">
        <v>91</v>
      </c>
    </row>
    <row r="100" spans="1:8" ht="18.75" x14ac:dyDescent="0.3">
      <c r="B100" s="16"/>
      <c r="C100" s="17"/>
      <c r="D100" s="17"/>
      <c r="E100" s="18"/>
      <c r="F100" s="16"/>
      <c r="G100" s="1"/>
    </row>
    <row r="101" spans="1:8" ht="18.75" x14ac:dyDescent="0.3">
      <c r="B101" s="16"/>
      <c r="C101" s="17"/>
      <c r="D101" s="17"/>
      <c r="E101" s="18"/>
      <c r="F101" s="16"/>
      <c r="G101" s="1"/>
    </row>
    <row r="102" spans="1:8" ht="18.75" x14ac:dyDescent="0.3">
      <c r="B102" s="16" t="s">
        <v>119</v>
      </c>
      <c r="C102" s="17"/>
      <c r="D102" s="17"/>
      <c r="E102" s="18"/>
      <c r="G102" s="1"/>
      <c r="H102" s="16" t="s">
        <v>120</v>
      </c>
    </row>
    <row r="103" spans="1:8" x14ac:dyDescent="0.25">
      <c r="B103" s="12"/>
      <c r="F103" s="12"/>
      <c r="G103" s="12"/>
    </row>
  </sheetData>
  <mergeCells count="63">
    <mergeCell ref="A55:A73"/>
    <mergeCell ref="B55:B73"/>
    <mergeCell ref="C16:E16"/>
    <mergeCell ref="A36:A54"/>
    <mergeCell ref="A17:A35"/>
    <mergeCell ref="C17:E17"/>
    <mergeCell ref="C26:C35"/>
    <mergeCell ref="H36:H42"/>
    <mergeCell ref="I36:I42"/>
    <mergeCell ref="I17:I23"/>
    <mergeCell ref="F17:F23"/>
    <mergeCell ref="B74:B80"/>
    <mergeCell ref="C74:E74"/>
    <mergeCell ref="F74:F80"/>
    <mergeCell ref="G74:G80"/>
    <mergeCell ref="I26:I35"/>
    <mergeCell ref="F45:F54"/>
    <mergeCell ref="G45:G54"/>
    <mergeCell ref="H45:H54"/>
    <mergeCell ref="I45:I54"/>
    <mergeCell ref="B36:B54"/>
    <mergeCell ref="C45:C54"/>
    <mergeCell ref="B17:B35"/>
    <mergeCell ref="A74:A92"/>
    <mergeCell ref="G17:G23"/>
    <mergeCell ref="H17:H23"/>
    <mergeCell ref="H74:H80"/>
    <mergeCell ref="I74:I80"/>
    <mergeCell ref="C36:E36"/>
    <mergeCell ref="F36:F42"/>
    <mergeCell ref="G36:G42"/>
    <mergeCell ref="I55:I61"/>
    <mergeCell ref="G64:G73"/>
    <mergeCell ref="H64:H73"/>
    <mergeCell ref="I64:I73"/>
    <mergeCell ref="I83:I92"/>
    <mergeCell ref="F26:F35"/>
    <mergeCell ref="G26:G35"/>
    <mergeCell ref="H26:H35"/>
    <mergeCell ref="A7:I7"/>
    <mergeCell ref="A8:I8"/>
    <mergeCell ref="B10:I10"/>
    <mergeCell ref="B12:I12"/>
    <mergeCell ref="A13:A15"/>
    <mergeCell ref="B13:B15"/>
    <mergeCell ref="C13:E15"/>
    <mergeCell ref="F13:F15"/>
    <mergeCell ref="G13:G15"/>
    <mergeCell ref="H13:I13"/>
    <mergeCell ref="H14:H15"/>
    <mergeCell ref="I14:I15"/>
    <mergeCell ref="B95:F95"/>
    <mergeCell ref="F55:F61"/>
    <mergeCell ref="G55:G61"/>
    <mergeCell ref="H55:H61"/>
    <mergeCell ref="C55:E55"/>
    <mergeCell ref="B93:E93"/>
    <mergeCell ref="G83:G92"/>
    <mergeCell ref="H83:H92"/>
    <mergeCell ref="C83:C92"/>
    <mergeCell ref="F83:F92"/>
    <mergeCell ref="C64:C73"/>
    <mergeCell ref="F64:F73"/>
  </mergeCells>
  <printOptions horizontalCentered="1"/>
  <pageMargins left="0.78740157480314965" right="0" top="0.55118110236220474" bottom="0.55118110236220474" header="0.31496062992125984" footer="0.31496062992125984"/>
  <pageSetup paperSize="9" scale="54" fitToHeight="3" orientation="portrait" r:id="rId1"/>
  <rowBreaks count="1" manualBreakCount="1">
    <brk id="33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42"/>
  <sheetViews>
    <sheetView view="pageBreakPreview" zoomScale="80" zoomScaleNormal="100" zoomScaleSheetLayoutView="80" workbookViewId="0">
      <selection activeCell="D21" sqref="D21:D25"/>
    </sheetView>
  </sheetViews>
  <sheetFormatPr defaultColWidth="9.140625" defaultRowHeight="15.75" x14ac:dyDescent="0.25"/>
  <cols>
    <col min="1" max="1" width="6.42578125" style="228" customWidth="1"/>
    <col min="2" max="2" width="54.140625" style="229" customWidth="1"/>
    <col min="3" max="3" width="11.28515625" style="230" customWidth="1"/>
    <col min="4" max="4" width="9.85546875" style="231" customWidth="1"/>
    <col min="5" max="5" width="13.85546875" style="232" customWidth="1"/>
    <col min="6" max="6" width="9.7109375" style="125" customWidth="1"/>
    <col min="7" max="7" width="8.140625" style="125" customWidth="1"/>
    <col min="8" max="8" width="9.140625" style="125"/>
    <col min="9" max="9" width="8.7109375" style="125" customWidth="1"/>
    <col min="10" max="10" width="9.28515625" style="125" customWidth="1"/>
    <col min="11" max="16384" width="9.140625" style="125"/>
  </cols>
  <sheetData>
    <row r="1" spans="1:16" x14ac:dyDescent="0.25">
      <c r="A1" s="205"/>
      <c r="B1" s="205"/>
      <c r="C1" s="206"/>
      <c r="D1" s="206"/>
      <c r="E1" s="207" t="s">
        <v>125</v>
      </c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</row>
    <row r="2" spans="1:16" x14ac:dyDescent="0.25">
      <c r="A2" s="209"/>
      <c r="B2" s="2"/>
      <c r="C2" s="210"/>
      <c r="D2" s="210"/>
      <c r="E2" s="211" t="s">
        <v>162</v>
      </c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16" x14ac:dyDescent="0.25">
      <c r="A3" s="213"/>
      <c r="B3" s="2"/>
      <c r="C3" s="210"/>
      <c r="D3" s="210"/>
      <c r="E3" s="211" t="s">
        <v>163</v>
      </c>
      <c r="F3" s="214"/>
      <c r="G3" s="214"/>
      <c r="H3" s="214"/>
      <c r="I3" s="215"/>
      <c r="J3" s="215"/>
      <c r="K3" s="215"/>
      <c r="L3" s="215"/>
      <c r="M3" s="215"/>
      <c r="N3" s="215"/>
      <c r="O3" s="215"/>
      <c r="P3" s="216"/>
    </row>
    <row r="4" spans="1:16" x14ac:dyDescent="0.25">
      <c r="A4" s="217"/>
      <c r="B4" s="217"/>
      <c r="C4" s="218"/>
      <c r="D4" s="218"/>
      <c r="E4" s="211" t="s">
        <v>128</v>
      </c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</row>
    <row r="5" spans="1:16" x14ac:dyDescent="0.25">
      <c r="A5" s="217"/>
      <c r="B5" s="217"/>
      <c r="C5" s="218"/>
      <c r="D5" s="218"/>
      <c r="E5" s="211" t="s">
        <v>164</v>
      </c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</row>
    <row r="6" spans="1:16" x14ac:dyDescent="0.25">
      <c r="A6" s="217"/>
      <c r="B6" s="217"/>
      <c r="C6" s="218"/>
      <c r="D6" s="218"/>
      <c r="E6" s="211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</row>
    <row r="7" spans="1:16" x14ac:dyDescent="0.25">
      <c r="A7" s="383" t="s">
        <v>208</v>
      </c>
      <c r="B7" s="383"/>
      <c r="C7" s="383"/>
      <c r="D7" s="383"/>
      <c r="E7" s="383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</row>
    <row r="8" spans="1:16" x14ac:dyDescent="0.25">
      <c r="A8" s="384" t="s">
        <v>196</v>
      </c>
      <c r="B8" s="384"/>
      <c r="C8" s="384"/>
      <c r="D8" s="384"/>
      <c r="E8" s="384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</row>
    <row r="9" spans="1:16" x14ac:dyDescent="0.25">
      <c r="A9" s="221"/>
      <c r="B9" s="222"/>
      <c r="C9" s="223"/>
      <c r="D9" s="224"/>
      <c r="E9" s="225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</row>
    <row r="10" spans="1:16" ht="33.75" customHeight="1" x14ac:dyDescent="0.25">
      <c r="A10" s="385" t="s">
        <v>202</v>
      </c>
      <c r="B10" s="385"/>
      <c r="C10" s="385"/>
      <c r="D10" s="385"/>
      <c r="E10" s="385"/>
      <c r="F10" s="226"/>
      <c r="G10" s="226"/>
      <c r="H10" s="227"/>
      <c r="I10" s="227"/>
      <c r="J10" s="227"/>
      <c r="K10" s="227"/>
      <c r="L10" s="227"/>
      <c r="M10" s="227"/>
      <c r="N10" s="227"/>
      <c r="O10" s="227"/>
      <c r="P10" s="227"/>
    </row>
    <row r="11" spans="1:16" x14ac:dyDescent="0.25">
      <c r="F11" s="233"/>
      <c r="G11" s="233"/>
      <c r="H11" s="233"/>
    </row>
    <row r="12" spans="1:16" x14ac:dyDescent="0.25">
      <c r="A12" s="234" t="s">
        <v>2</v>
      </c>
      <c r="B12" s="235" t="s">
        <v>165</v>
      </c>
      <c r="C12" s="236" t="s">
        <v>166</v>
      </c>
      <c r="D12" s="237" t="s">
        <v>167</v>
      </c>
      <c r="E12" s="238" t="s">
        <v>149</v>
      </c>
    </row>
    <row r="13" spans="1:16" x14ac:dyDescent="0.25">
      <c r="A13" s="239">
        <v>1</v>
      </c>
      <c r="B13" s="240">
        <v>2</v>
      </c>
      <c r="C13" s="240">
        <v>3</v>
      </c>
      <c r="D13" s="240">
        <v>4</v>
      </c>
      <c r="E13" s="240">
        <v>6</v>
      </c>
    </row>
    <row r="14" spans="1:16" ht="15.75" customHeight="1" x14ac:dyDescent="0.25">
      <c r="A14" s="386" t="s">
        <v>201</v>
      </c>
      <c r="B14" s="387"/>
      <c r="C14" s="388"/>
      <c r="D14" s="388"/>
      <c r="E14" s="389"/>
    </row>
    <row r="15" spans="1:16" ht="31.5" x14ac:dyDescent="0.25">
      <c r="A15" s="390" t="s">
        <v>7</v>
      </c>
      <c r="B15" s="273" t="s">
        <v>203</v>
      </c>
      <c r="C15" s="393" t="s">
        <v>117</v>
      </c>
      <c r="D15" s="396">
        <v>2</v>
      </c>
      <c r="E15" s="399"/>
    </row>
    <row r="16" spans="1:16" ht="31.5" x14ac:dyDescent="0.25">
      <c r="A16" s="391"/>
      <c r="B16" s="274" t="s">
        <v>216</v>
      </c>
      <c r="C16" s="394"/>
      <c r="D16" s="397"/>
      <c r="E16" s="400"/>
    </row>
    <row r="17" spans="1:5" x14ac:dyDescent="0.25">
      <c r="A17" s="392"/>
      <c r="B17" s="275" t="s">
        <v>217</v>
      </c>
      <c r="C17" s="395"/>
      <c r="D17" s="398"/>
      <c r="E17" s="401"/>
    </row>
    <row r="18" spans="1:5" ht="31.5" x14ac:dyDescent="0.25">
      <c r="A18" s="390" t="s">
        <v>10</v>
      </c>
      <c r="B18" s="273" t="s">
        <v>204</v>
      </c>
      <c r="C18" s="393" t="s">
        <v>205</v>
      </c>
      <c r="D18" s="396">
        <f>1274.34+645.24</f>
        <v>1919.58</v>
      </c>
      <c r="E18" s="399"/>
    </row>
    <row r="19" spans="1:5" ht="31.5" x14ac:dyDescent="0.25">
      <c r="A19" s="391"/>
      <c r="B19" s="274" t="s">
        <v>218</v>
      </c>
      <c r="C19" s="394"/>
      <c r="D19" s="397"/>
      <c r="E19" s="400"/>
    </row>
    <row r="20" spans="1:5" ht="31.5" x14ac:dyDescent="0.25">
      <c r="A20" s="392"/>
      <c r="B20" s="275" t="s">
        <v>219</v>
      </c>
      <c r="C20" s="395"/>
      <c r="D20" s="398"/>
      <c r="E20" s="401"/>
    </row>
    <row r="21" spans="1:5" ht="31.5" x14ac:dyDescent="0.25">
      <c r="A21" s="390" t="s">
        <v>71</v>
      </c>
      <c r="B21" s="273" t="s">
        <v>206</v>
      </c>
      <c r="C21" s="393" t="s">
        <v>117</v>
      </c>
      <c r="D21" s="396">
        <v>4</v>
      </c>
      <c r="E21" s="399"/>
    </row>
    <row r="22" spans="1:5" ht="31.5" x14ac:dyDescent="0.25">
      <c r="A22" s="391"/>
      <c r="B22" s="274" t="s">
        <v>220</v>
      </c>
      <c r="C22" s="394"/>
      <c r="D22" s="397"/>
      <c r="E22" s="400"/>
    </row>
    <row r="23" spans="1:5" ht="31.5" x14ac:dyDescent="0.25">
      <c r="A23" s="391"/>
      <c r="B23" s="274" t="s">
        <v>221</v>
      </c>
      <c r="C23" s="394"/>
      <c r="D23" s="397"/>
      <c r="E23" s="400"/>
    </row>
    <row r="24" spans="1:5" ht="37.5" customHeight="1" x14ac:dyDescent="0.25">
      <c r="A24" s="391"/>
      <c r="B24" s="274" t="s">
        <v>222</v>
      </c>
      <c r="C24" s="394"/>
      <c r="D24" s="397"/>
      <c r="E24" s="400"/>
    </row>
    <row r="25" spans="1:5" ht="53.25" customHeight="1" x14ac:dyDescent="0.25">
      <c r="A25" s="392"/>
      <c r="B25" s="275" t="s">
        <v>223</v>
      </c>
      <c r="C25" s="395"/>
      <c r="D25" s="398"/>
      <c r="E25" s="401"/>
    </row>
    <row r="26" spans="1:5" ht="63" x14ac:dyDescent="0.25">
      <c r="A26" s="390" t="s">
        <v>72</v>
      </c>
      <c r="B26" s="273" t="s">
        <v>207</v>
      </c>
      <c r="C26" s="393" t="s">
        <v>117</v>
      </c>
      <c r="D26" s="396">
        <v>6</v>
      </c>
      <c r="E26" s="399"/>
    </row>
    <row r="27" spans="1:5" ht="31.5" x14ac:dyDescent="0.25">
      <c r="A27" s="391"/>
      <c r="B27" s="274" t="s">
        <v>224</v>
      </c>
      <c r="C27" s="394"/>
      <c r="D27" s="397"/>
      <c r="E27" s="400"/>
    </row>
    <row r="28" spans="1:5" ht="35.25" customHeight="1" x14ac:dyDescent="0.25">
      <c r="A28" s="391"/>
      <c r="B28" s="274" t="s">
        <v>225</v>
      </c>
      <c r="C28" s="394"/>
      <c r="D28" s="397"/>
      <c r="E28" s="400"/>
    </row>
    <row r="29" spans="1:5" x14ac:dyDescent="0.25">
      <c r="A29" s="391"/>
      <c r="B29" s="274" t="s">
        <v>226</v>
      </c>
      <c r="C29" s="394"/>
      <c r="D29" s="397"/>
      <c r="E29" s="400"/>
    </row>
    <row r="30" spans="1:5" x14ac:dyDescent="0.25">
      <c r="A30" s="391"/>
      <c r="B30" s="274" t="s">
        <v>227</v>
      </c>
      <c r="C30" s="394"/>
      <c r="D30" s="397"/>
      <c r="E30" s="400"/>
    </row>
    <row r="31" spans="1:5" ht="31.5" x14ac:dyDescent="0.25">
      <c r="A31" s="391"/>
      <c r="B31" s="274" t="s">
        <v>228</v>
      </c>
      <c r="C31" s="394"/>
      <c r="D31" s="397"/>
      <c r="E31" s="400"/>
    </row>
    <row r="32" spans="1:5" ht="47.25" x14ac:dyDescent="0.25">
      <c r="A32" s="392"/>
      <c r="B32" s="275" t="s">
        <v>229</v>
      </c>
      <c r="C32" s="395"/>
      <c r="D32" s="398"/>
      <c r="E32" s="401"/>
    </row>
    <row r="35" spans="1:16" x14ac:dyDescent="0.25">
      <c r="A35" s="276" t="s">
        <v>210</v>
      </c>
      <c r="C35" s="2" t="s">
        <v>195</v>
      </c>
    </row>
    <row r="37" spans="1:16" x14ac:dyDescent="0.25">
      <c r="A37" s="241"/>
      <c r="C37" s="242"/>
    </row>
    <row r="38" spans="1:16" x14ac:dyDescent="0.25">
      <c r="A38" s="382"/>
      <c r="B38" s="382"/>
      <c r="C38" s="382"/>
      <c r="D38" s="382"/>
      <c r="E38" s="219"/>
    </row>
    <row r="41" spans="1:16" s="228" customFormat="1" x14ac:dyDescent="0.25">
      <c r="B41" s="229"/>
      <c r="C41" s="230"/>
      <c r="D41" s="231"/>
      <c r="E41" s="232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</row>
    <row r="42" spans="1:16" s="228" customFormat="1" x14ac:dyDescent="0.25">
      <c r="B42" s="229"/>
      <c r="C42" s="230"/>
      <c r="D42" s="231"/>
      <c r="E42" s="232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</row>
  </sheetData>
  <mergeCells count="21">
    <mergeCell ref="D26:D32"/>
    <mergeCell ref="E15:E17"/>
    <mergeCell ref="E18:E20"/>
    <mergeCell ref="E21:E25"/>
    <mergeCell ref="E26:E32"/>
    <mergeCell ref="A38:D38"/>
    <mergeCell ref="A7:E7"/>
    <mergeCell ref="A8:E8"/>
    <mergeCell ref="A10:E10"/>
    <mergeCell ref="A14:E14"/>
    <mergeCell ref="A21:A25"/>
    <mergeCell ref="C21:C25"/>
    <mergeCell ref="D21:D25"/>
    <mergeCell ref="A15:A17"/>
    <mergeCell ref="C15:C17"/>
    <mergeCell ref="D15:D17"/>
    <mergeCell ref="A18:A20"/>
    <mergeCell ref="C18:C20"/>
    <mergeCell ref="D18:D20"/>
    <mergeCell ref="A26:A32"/>
    <mergeCell ref="C26:C32"/>
  </mergeCells>
  <pageMargins left="0.9055118110236221" right="0.31496062992125984" top="0.74803149606299213" bottom="0.55118110236220474" header="0.31496062992125984" footer="0.31496062992125984"/>
  <pageSetup paperSize="9" scale="87" orientation="portrait" r:id="rId1"/>
  <rowBreaks count="1" manualBreakCount="1">
    <brk id="3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2"/>
  <sheetViews>
    <sheetView view="pageBreakPreview" zoomScale="60" zoomScaleNormal="100" workbookViewId="0">
      <selection activeCell="L26" sqref="L26"/>
    </sheetView>
  </sheetViews>
  <sheetFormatPr defaultColWidth="8.85546875" defaultRowHeight="15" x14ac:dyDescent="0.25"/>
  <cols>
    <col min="1" max="1" width="3.7109375" style="12" customWidth="1"/>
    <col min="2" max="2" width="21.7109375" style="12" customWidth="1"/>
    <col min="3" max="3" width="18.7109375" style="12" customWidth="1"/>
    <col min="4" max="4" width="13.5703125" style="12" customWidth="1"/>
    <col min="5" max="5" width="31.42578125" style="12" customWidth="1"/>
    <col min="6" max="16384" width="8.85546875" style="182"/>
  </cols>
  <sheetData>
    <row r="1" spans="1:5" x14ac:dyDescent="0.25">
      <c r="C1" s="181"/>
      <c r="D1" s="408" t="s">
        <v>125</v>
      </c>
      <c r="E1" s="408"/>
    </row>
    <row r="2" spans="1:5" x14ac:dyDescent="0.25">
      <c r="C2" s="183"/>
      <c r="D2" s="409" t="s">
        <v>126</v>
      </c>
      <c r="E2" s="409"/>
    </row>
    <row r="3" spans="1:5" x14ac:dyDescent="0.25">
      <c r="C3" s="183"/>
      <c r="D3" s="409" t="s">
        <v>127</v>
      </c>
      <c r="E3" s="409"/>
    </row>
    <row r="4" spans="1:5" ht="15.75" customHeight="1" x14ac:dyDescent="0.25">
      <c r="C4" s="184"/>
      <c r="D4" s="185"/>
      <c r="E4" s="186" t="s">
        <v>128</v>
      </c>
    </row>
    <row r="5" spans="1:5" ht="15.75" x14ac:dyDescent="0.25">
      <c r="E5" s="187" t="s">
        <v>129</v>
      </c>
    </row>
    <row r="6" spans="1:5" x14ac:dyDescent="0.25">
      <c r="D6" s="188"/>
      <c r="E6" s="188"/>
    </row>
    <row r="7" spans="1:5" ht="15.75" x14ac:dyDescent="0.25">
      <c r="A7" s="410" t="s">
        <v>130</v>
      </c>
      <c r="B7" s="410"/>
      <c r="C7" s="410"/>
      <c r="D7" s="410"/>
      <c r="E7" s="410"/>
    </row>
    <row r="8" spans="1:5" ht="20.25" customHeight="1" x14ac:dyDescent="0.25">
      <c r="A8" s="411" t="s">
        <v>131</v>
      </c>
      <c r="B8" s="411"/>
      <c r="C8" s="411"/>
      <c r="D8" s="411"/>
      <c r="E8" s="411"/>
    </row>
    <row r="9" spans="1:5" ht="35.25" customHeight="1" x14ac:dyDescent="0.25">
      <c r="A9" s="407" t="s">
        <v>202</v>
      </c>
      <c r="B9" s="407"/>
      <c r="C9" s="407"/>
      <c r="D9" s="407"/>
      <c r="E9" s="407"/>
    </row>
    <row r="10" spans="1:5" x14ac:dyDescent="0.25">
      <c r="B10" s="189"/>
      <c r="C10" s="189"/>
      <c r="D10" s="189"/>
      <c r="E10" s="189"/>
    </row>
    <row r="11" spans="1:5" ht="15.75" x14ac:dyDescent="0.25">
      <c r="B11" s="403" t="s">
        <v>42</v>
      </c>
      <c r="C11" s="403"/>
      <c r="D11" s="403"/>
      <c r="E11" s="403"/>
    </row>
    <row r="12" spans="1:5" ht="15.75" x14ac:dyDescent="0.25">
      <c r="B12" s="403" t="s">
        <v>132</v>
      </c>
      <c r="C12" s="403"/>
      <c r="D12" s="190">
        <v>700</v>
      </c>
      <c r="E12" s="191" t="s">
        <v>133</v>
      </c>
    </row>
    <row r="13" spans="1:5" ht="15.75" x14ac:dyDescent="0.25">
      <c r="B13" s="403" t="s">
        <v>134</v>
      </c>
      <c r="C13" s="403"/>
      <c r="D13" s="190">
        <v>4000</v>
      </c>
      <c r="E13" s="191" t="s">
        <v>135</v>
      </c>
    </row>
    <row r="14" spans="1:5" ht="28.5" x14ac:dyDescent="0.25">
      <c r="B14" s="403" t="s">
        <v>136</v>
      </c>
      <c r="C14" s="403"/>
      <c r="D14" s="204">
        <v>4351.6000000000004</v>
      </c>
      <c r="E14" s="191" t="s">
        <v>137</v>
      </c>
    </row>
    <row r="15" spans="1:5" ht="28.5" x14ac:dyDescent="0.25">
      <c r="B15" s="403" t="s">
        <v>138</v>
      </c>
      <c r="C15" s="403"/>
      <c r="D15" s="204">
        <v>4162.8999999999996</v>
      </c>
      <c r="E15" s="191" t="s">
        <v>139</v>
      </c>
    </row>
    <row r="16" spans="1:5" ht="15.75" x14ac:dyDescent="0.25">
      <c r="B16" s="403" t="s">
        <v>140</v>
      </c>
      <c r="C16" s="403"/>
      <c r="D16" s="190">
        <v>2</v>
      </c>
      <c r="E16" s="191" t="s">
        <v>141</v>
      </c>
    </row>
    <row r="17" spans="1:5" ht="15.75" x14ac:dyDescent="0.25">
      <c r="B17" s="403" t="s">
        <v>142</v>
      </c>
      <c r="C17" s="403"/>
      <c r="D17" s="192">
        <v>1</v>
      </c>
      <c r="E17" s="191" t="s">
        <v>143</v>
      </c>
    </row>
    <row r="18" spans="1:5" ht="15.75" x14ac:dyDescent="0.25">
      <c r="B18" s="403" t="s">
        <v>144</v>
      </c>
      <c r="C18" s="403"/>
      <c r="D18" s="190">
        <v>1</v>
      </c>
      <c r="E18" s="191" t="s">
        <v>145</v>
      </c>
    </row>
    <row r="20" spans="1:5" ht="31.5" x14ac:dyDescent="0.25">
      <c r="A20" s="193" t="s">
        <v>17</v>
      </c>
      <c r="B20" s="193" t="s">
        <v>146</v>
      </c>
      <c r="C20" s="194" t="s">
        <v>147</v>
      </c>
      <c r="D20" s="194" t="s">
        <v>148</v>
      </c>
      <c r="E20" s="193" t="s">
        <v>149</v>
      </c>
    </row>
    <row r="21" spans="1:5" x14ac:dyDescent="0.25">
      <c r="A21" s="195">
        <v>1</v>
      </c>
      <c r="B21" s="193">
        <v>2</v>
      </c>
      <c r="C21" s="195">
        <v>3</v>
      </c>
      <c r="D21" s="193">
        <v>4</v>
      </c>
      <c r="E21" s="195">
        <v>5</v>
      </c>
    </row>
    <row r="22" spans="1:5" ht="30" x14ac:dyDescent="0.25">
      <c r="A22" s="196">
        <v>1</v>
      </c>
      <c r="B22" s="197" t="s">
        <v>150</v>
      </c>
      <c r="C22" s="198" t="s">
        <v>212</v>
      </c>
      <c r="D22" s="199">
        <f>(D18+2)*D17*D16*D12</f>
        <v>4200</v>
      </c>
      <c r="E22" s="200" t="s">
        <v>151</v>
      </c>
    </row>
    <row r="23" spans="1:5" ht="15.75" x14ac:dyDescent="0.25">
      <c r="A23" s="196">
        <v>2</v>
      </c>
      <c r="B23" s="201" t="s">
        <v>152</v>
      </c>
      <c r="C23" s="198" t="s">
        <v>213</v>
      </c>
      <c r="D23" s="199">
        <f>D18*D17*D16*D13</f>
        <v>8000</v>
      </c>
      <c r="E23" s="196"/>
    </row>
    <row r="24" spans="1:5" ht="31.5" x14ac:dyDescent="0.25">
      <c r="A24" s="196">
        <v>3</v>
      </c>
      <c r="B24" s="201" t="s">
        <v>153</v>
      </c>
      <c r="C24" s="198" t="s">
        <v>157</v>
      </c>
      <c r="D24" s="199">
        <f>(D14+D15)*D16*D17</f>
        <v>17029</v>
      </c>
      <c r="E24" s="196"/>
    </row>
    <row r="25" spans="1:5" ht="32.25" customHeight="1" x14ac:dyDescent="0.25">
      <c r="A25" s="202"/>
      <c r="B25" s="404" t="s">
        <v>154</v>
      </c>
      <c r="C25" s="405"/>
      <c r="D25" s="203">
        <f>SUM(D22:D24)</f>
        <v>29229</v>
      </c>
      <c r="E25" s="202"/>
    </row>
    <row r="27" spans="1:5" x14ac:dyDescent="0.25">
      <c r="A27" s="406"/>
      <c r="B27" s="406"/>
      <c r="C27" s="406"/>
      <c r="D27" s="406"/>
      <c r="E27" s="406"/>
    </row>
    <row r="30" spans="1:5" x14ac:dyDescent="0.25">
      <c r="B30" s="402" t="s">
        <v>155</v>
      </c>
      <c r="C30" s="402"/>
      <c r="D30" s="402"/>
      <c r="E30" s="402"/>
    </row>
    <row r="32" spans="1:5" x14ac:dyDescent="0.25">
      <c r="B32" s="402" t="s">
        <v>156</v>
      </c>
      <c r="C32" s="402"/>
      <c r="D32" s="402"/>
      <c r="E32" s="402"/>
    </row>
  </sheetData>
  <mergeCells count="18">
    <mergeCell ref="A9:E9"/>
    <mergeCell ref="D1:E1"/>
    <mergeCell ref="D2:E2"/>
    <mergeCell ref="D3:E3"/>
    <mergeCell ref="A7:E7"/>
    <mergeCell ref="A8:E8"/>
    <mergeCell ref="B32:E32"/>
    <mergeCell ref="B11:E11"/>
    <mergeCell ref="B12:C12"/>
    <mergeCell ref="B13:C13"/>
    <mergeCell ref="B14:C14"/>
    <mergeCell ref="B15:C15"/>
    <mergeCell ref="B16:C16"/>
    <mergeCell ref="B17:C17"/>
    <mergeCell ref="B18:C18"/>
    <mergeCell ref="B25:C25"/>
    <mergeCell ref="A27:E27"/>
    <mergeCell ref="B30:E30"/>
  </mergeCells>
  <pageMargins left="0.7" right="0.7" top="0.75" bottom="0.75" header="0.3" footer="0.3"/>
  <pageSetup paperSize="9" scale="98" orientation="portrait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РНЦ</vt:lpstr>
      <vt:lpstr>смета 1 ПО</vt:lpstr>
      <vt:lpstr>ВОР ПО</vt:lpstr>
      <vt:lpstr>смета 2 ОТР</vt:lpstr>
      <vt:lpstr>ВОР ОТР</vt:lpstr>
      <vt:lpstr> смета 3 РД</vt:lpstr>
      <vt:lpstr>ВОР РД</vt:lpstr>
      <vt:lpstr>Команд.</vt:lpstr>
      <vt:lpstr>' смета 3 РД'!Область_печати</vt:lpstr>
      <vt:lpstr>'ВОР РД'!Область_печати</vt:lpstr>
      <vt:lpstr>Команд.!Область_печати</vt:lpstr>
      <vt:lpstr>РНЦ!Область_печати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Zasypkina Larisa</cp:lastModifiedBy>
  <cp:lastPrinted>2023-06-15T00:16:24Z</cp:lastPrinted>
  <dcterms:created xsi:type="dcterms:W3CDTF">2019-03-05T03:00:54Z</dcterms:created>
  <dcterms:modified xsi:type="dcterms:W3CDTF">2023-06-21T01:08:39Z</dcterms:modified>
</cp:coreProperties>
</file>