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ОКС\Shenemeckay MA\2021 г\ТЭЦ-6 ДТ1 АСНК\проверено ОЦРСП без лифта\"/>
    </mc:Choice>
  </mc:AlternateContent>
  <bookViews>
    <workbookView xWindow="120" yWindow="120" windowWidth="15450" windowHeight="11760"/>
  </bookViews>
  <sheets>
    <sheet name="Лист1" sheetId="1" r:id="rId1"/>
    <sheet name="Лист3" sheetId="3" r:id="rId2"/>
  </sheets>
  <definedNames>
    <definedName name="_xlnm.Print_Area" localSheetId="0">Лист1!$A$1:$F$28</definedName>
  </definedNames>
  <calcPr calcId="162913"/>
</workbook>
</file>

<file path=xl/calcChain.xml><?xml version="1.0" encoding="utf-8"?>
<calcChain xmlns="http://schemas.openxmlformats.org/spreadsheetml/2006/main">
  <c r="F21" i="1" l="1"/>
  <c r="E22" i="1"/>
  <c r="F22" i="1" s="1"/>
  <c r="E21" i="1"/>
  <c r="E20" i="1"/>
  <c r="F20" i="1" s="1"/>
  <c r="E19" i="1"/>
  <c r="F19" i="1" s="1"/>
  <c r="E18" i="1"/>
  <c r="F18" i="1" s="1"/>
  <c r="E17" i="1"/>
  <c r="F17" i="1" s="1"/>
  <c r="E16" i="1"/>
  <c r="F16" i="1" s="1"/>
  <c r="F24" i="1" l="1"/>
</calcChain>
</file>

<file path=xl/sharedStrings.xml><?xml version="1.0" encoding="utf-8"?>
<sst xmlns="http://schemas.openxmlformats.org/spreadsheetml/2006/main" count="39" uniqueCount="32">
  <si>
    <t>№ пп</t>
  </si>
  <si>
    <t>Наименование</t>
  </si>
  <si>
    <t>Ед. изм.</t>
  </si>
  <si>
    <t>Кол-во</t>
  </si>
  <si>
    <t xml:space="preserve">Начальник ОКС филиала ТЭЦ-6         </t>
  </si>
  <si>
    <t>С.Н.Костоглодов</t>
  </si>
  <si>
    <t>1</t>
  </si>
  <si>
    <t>Цена за ед., руб</t>
  </si>
  <si>
    <t>Стоимость, руб</t>
  </si>
  <si>
    <t>ИТОГО стоимость оборудования</t>
  </si>
  <si>
    <t>Оборудование поставки Подрядчика</t>
  </si>
  <si>
    <t>шт</t>
  </si>
  <si>
    <t>УТВЕРЖДАЮ</t>
  </si>
  <si>
    <t>2</t>
  </si>
  <si>
    <t>3</t>
  </si>
  <si>
    <t>4</t>
  </si>
  <si>
    <t>5</t>
  </si>
  <si>
    <t>6</t>
  </si>
  <si>
    <t>7</t>
  </si>
  <si>
    <t>Директор филиала</t>
  </si>
  <si>
    <t>_______________С.И.Коноплев</t>
  </si>
  <si>
    <t>ООО "Байкальская энергетическая</t>
  </si>
  <si>
    <t>компания" ТЭЦ-6</t>
  </si>
  <si>
    <t>"______ " ____________2021 г.</t>
  </si>
  <si>
    <t>Перечень оборудования поставки подрядчика</t>
  </si>
  <si>
    <t>Комплект оборудования на автоматизированные  системы   непрерывного контроля и учёта  выбросов (АСНКиУВ) для нужд объекта: Братская ТЭЦ‐6 Дымовая труба №1.</t>
  </si>
  <si>
    <t>Межсетевой экран Cisco ASA 5512-К9</t>
  </si>
  <si>
    <t>Автоматический выключатель AV POWER-2/3 250А 50kA ETU2.0</t>
  </si>
  <si>
    <t>Контактор КТИ-51153 реверсивный 115А 30В/АС3</t>
  </si>
  <si>
    <t>Автоматический выключатель AVERAS AV POWER-1/3  ETU2.0 Iн=100А  Ii=500A</t>
  </si>
  <si>
    <t>Автоматический выключатель AVERAS AV POWER-1/3  ETU2.0 Iн=100А Ii=600A</t>
  </si>
  <si>
    <t xml:space="preserve">по объекту: «Дымовая труба №1 (инв.№ИЭ00002102). Техперевооружение с установкой автоматической системы непрерывного контроля и учета объема и/или массы, концентрации выбросов загрязняющих веществ (АСНКиУВ)»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</si>
</sst>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4" fillId="0" borderId="0"/>
    <xf numFmtId="164" fontId="7" fillId="0" borderId="0" applyFont="0" applyFill="0" applyBorder="0" applyAlignment="0" applyProtection="0"/>
    <xf numFmtId="0" fontId="8" fillId="0" borderId="1">
      <alignment horizontal="center"/>
    </xf>
    <xf numFmtId="0" fontId="4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4" fillId="0" borderId="0"/>
    <xf numFmtId="0" fontId="8" fillId="0" borderId="0">
      <alignment horizontal="right" vertical="top" wrapText="1"/>
    </xf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4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49" fontId="4" fillId="0" borderId="1">
      <alignment horizontal="center" vertical="top" wrapText="1"/>
    </xf>
    <xf numFmtId="0" fontId="4" fillId="0" borderId="0"/>
    <xf numFmtId="0" fontId="4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 applyBorder="1" applyAlignment="1">
      <alignment horizontal="left"/>
    </xf>
    <xf numFmtId="0" fontId="13" fillId="0" borderId="0" xfId="0" applyFont="1"/>
    <xf numFmtId="49" fontId="8" fillId="0" borderId="1" xfId="1" applyNumberFormat="1" applyFont="1" applyBorder="1" applyAlignment="1">
      <alignment horizontal="left" wrapText="1"/>
    </xf>
    <xf numFmtId="0" fontId="8" fillId="0" borderId="1" xfId="1" applyFont="1" applyBorder="1" applyAlignment="1">
      <alignment horizontal="center" wrapText="1"/>
    </xf>
    <xf numFmtId="2" fontId="9" fillId="0" borderId="1" xfId="0" applyNumberFormat="1" applyFont="1" applyBorder="1" applyAlignment="1">
      <alignment vertical="center"/>
    </xf>
    <xf numFmtId="165" fontId="9" fillId="0" borderId="1" xfId="2" applyNumberFormat="1" applyFont="1" applyBorder="1" applyAlignment="1">
      <alignment vertical="center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Border="1"/>
    <xf numFmtId="49" fontId="13" fillId="0" borderId="0" xfId="0" applyNumberFormat="1" applyFont="1" applyFill="1" applyAlignment="1">
      <alignment horizontal="left" vertical="top"/>
    </xf>
    <xf numFmtId="0" fontId="13" fillId="0" borderId="0" xfId="0" applyFont="1" applyFill="1" applyBorder="1" applyAlignment="1"/>
    <xf numFmtId="0" fontId="8" fillId="0" borderId="0" xfId="0" applyFont="1" applyFill="1"/>
    <xf numFmtId="4" fontId="9" fillId="0" borderId="1" xfId="2" applyNumberFormat="1" applyFont="1" applyFill="1" applyBorder="1" applyAlignment="1">
      <alignment vertical="center"/>
    </xf>
    <xf numFmtId="0" fontId="14" fillId="0" borderId="1" xfId="1" applyFont="1" applyBorder="1" applyAlignment="1">
      <alignment horizontal="left" vertical="top" wrapText="1"/>
    </xf>
    <xf numFmtId="3" fontId="9" fillId="0" borderId="1" xfId="2" applyNumberFormat="1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30">
    <cellStyle name="Акт" xfId="3"/>
    <cellStyle name="АктМТСН" xfId="4"/>
    <cellStyle name="ВедРесурсов" xfId="5"/>
    <cellStyle name="ВедРесурсовАкт" xfId="6"/>
    <cellStyle name="Дефектовка" xfId="27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Параметр" xfId="19"/>
    <cellStyle name="ПеременныеСметы" xfId="20"/>
    <cellStyle name="РесСмета" xfId="21"/>
    <cellStyle name="СводВедРес" xfId="28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Ценник" xfId="29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view="pageBreakPreview" topLeftCell="A4" zoomScale="89" zoomScaleNormal="100" zoomScaleSheetLayoutView="89" workbookViewId="0">
      <selection activeCell="H14" sqref="H14"/>
    </sheetView>
  </sheetViews>
  <sheetFormatPr defaultRowHeight="15" outlineLevelRow="1" x14ac:dyDescent="0.25"/>
  <cols>
    <col min="1" max="1" width="4.85546875" style="7" customWidth="1"/>
    <col min="2" max="2" width="43.140625" style="7" customWidth="1"/>
    <col min="3" max="3" width="6.42578125" style="7" customWidth="1"/>
    <col min="4" max="4" width="7.140625" style="8" customWidth="1"/>
    <col min="5" max="5" width="13.42578125" style="7" customWidth="1"/>
    <col min="6" max="6" width="11.85546875" style="7" customWidth="1"/>
    <col min="7" max="16384" width="9.140625" style="7"/>
  </cols>
  <sheetData>
    <row r="1" spans="1:9" s="27" customFormat="1" ht="15.75" x14ac:dyDescent="0.25">
      <c r="A1" s="26"/>
      <c r="B1" s="26"/>
      <c r="E1" s="26"/>
      <c r="F1" s="9"/>
    </row>
    <row r="2" spans="1:9" s="27" customFormat="1" ht="15.75" x14ac:dyDescent="0.25">
      <c r="A2" s="26"/>
      <c r="B2" s="26"/>
      <c r="E2" s="26"/>
      <c r="F2" s="9"/>
    </row>
    <row r="3" spans="1:9" s="27" customFormat="1" ht="15.75" x14ac:dyDescent="0.25">
      <c r="A3" s="28"/>
      <c r="B3" s="29"/>
      <c r="C3" s="30" t="s">
        <v>12</v>
      </c>
    </row>
    <row r="4" spans="1:9" s="31" customFormat="1" ht="15.75" outlineLevel="1" x14ac:dyDescent="0.25">
      <c r="A4" s="28"/>
      <c r="B4" s="28"/>
      <c r="C4" s="30" t="s">
        <v>19</v>
      </c>
      <c r="D4" s="30"/>
      <c r="E4" s="30"/>
    </row>
    <row r="5" spans="1:9" s="31" customFormat="1" ht="15.75" outlineLevel="1" x14ac:dyDescent="0.25">
      <c r="A5" s="28"/>
      <c r="B5" s="28"/>
      <c r="C5" s="30" t="s">
        <v>21</v>
      </c>
      <c r="D5" s="30"/>
      <c r="E5" s="30"/>
    </row>
    <row r="6" spans="1:9" s="31" customFormat="1" ht="15.75" outlineLevel="1" x14ac:dyDescent="0.25">
      <c r="A6" s="28"/>
      <c r="B6" s="28"/>
      <c r="C6" s="30" t="s">
        <v>22</v>
      </c>
      <c r="D6" s="30"/>
      <c r="E6" s="30"/>
    </row>
    <row r="7" spans="1:9" s="31" customFormat="1" ht="25.5" customHeight="1" outlineLevel="1" x14ac:dyDescent="0.25">
      <c r="A7" s="28"/>
      <c r="B7" s="28"/>
      <c r="C7" s="30" t="s">
        <v>20</v>
      </c>
      <c r="D7" s="30"/>
      <c r="E7" s="30"/>
    </row>
    <row r="8" spans="1:9" s="31" customFormat="1" ht="15.75" outlineLevel="1" x14ac:dyDescent="0.25">
      <c r="A8" s="28"/>
      <c r="B8" s="28"/>
      <c r="C8" s="30" t="s">
        <v>23</v>
      </c>
      <c r="D8" s="30"/>
      <c r="E8" s="30"/>
    </row>
    <row r="9" spans="1:9" s="11" customFormat="1" ht="18.75" x14ac:dyDescent="0.3">
      <c r="A9" s="13"/>
      <c r="C9" s="6"/>
      <c r="D9" s="6"/>
      <c r="E9" s="12"/>
      <c r="F9" s="10"/>
      <c r="G9" s="10"/>
      <c r="H9" s="10"/>
      <c r="I9" s="10"/>
    </row>
    <row r="10" spans="1:9" s="11" customFormat="1" ht="18.75" x14ac:dyDescent="0.3">
      <c r="A10" s="13"/>
      <c r="C10" s="6"/>
      <c r="D10" s="6"/>
      <c r="E10" s="12"/>
      <c r="F10" s="10"/>
      <c r="G10" s="10"/>
      <c r="H10" s="10"/>
      <c r="I10" s="10"/>
    </row>
    <row r="11" spans="1:9" ht="21.75" customHeight="1" x14ac:dyDescent="0.25">
      <c r="A11" s="37" t="s">
        <v>24</v>
      </c>
      <c r="B11" s="37"/>
      <c r="C11" s="37"/>
      <c r="D11" s="37"/>
      <c r="E11" s="37"/>
      <c r="F11" s="37"/>
    </row>
    <row r="12" spans="1:9" ht="48.75" customHeight="1" x14ac:dyDescent="0.25">
      <c r="A12" s="38" t="s">
        <v>31</v>
      </c>
      <c r="B12" s="38"/>
      <c r="C12" s="38"/>
      <c r="D12" s="38"/>
      <c r="E12" s="38"/>
      <c r="F12" s="38"/>
      <c r="G12" s="3"/>
      <c r="H12" s="3"/>
    </row>
    <row r="14" spans="1:9" ht="31.5" x14ac:dyDescent="0.25">
      <c r="A14" s="20" t="s">
        <v>0</v>
      </c>
      <c r="B14" s="21" t="s">
        <v>1</v>
      </c>
      <c r="C14" s="20" t="s">
        <v>2</v>
      </c>
      <c r="D14" s="21" t="s">
        <v>3</v>
      </c>
      <c r="E14" s="22" t="s">
        <v>7</v>
      </c>
      <c r="F14" s="22" t="s">
        <v>8</v>
      </c>
    </row>
    <row r="15" spans="1:9" ht="20.25" customHeight="1" x14ac:dyDescent="0.25">
      <c r="A15" s="36" t="s">
        <v>10</v>
      </c>
      <c r="B15" s="36"/>
      <c r="C15" s="36"/>
      <c r="D15" s="36"/>
      <c r="E15" s="36"/>
      <c r="F15" s="36"/>
    </row>
    <row r="16" spans="1:9" ht="51.75" x14ac:dyDescent="0.25">
      <c r="A16" s="23" t="s">
        <v>6</v>
      </c>
      <c r="B16" s="14" t="s">
        <v>25</v>
      </c>
      <c r="C16" s="15" t="s">
        <v>11</v>
      </c>
      <c r="D16" s="24">
        <v>1</v>
      </c>
      <c r="E16" s="32">
        <f>8800000*1.012</f>
        <v>8905600</v>
      </c>
      <c r="F16" s="34">
        <f>ROUND(D16*E16,0)</f>
        <v>8905600</v>
      </c>
    </row>
    <row r="17" spans="1:6" x14ac:dyDescent="0.25">
      <c r="A17" s="23" t="s">
        <v>13</v>
      </c>
      <c r="B17" s="33" t="s">
        <v>26</v>
      </c>
      <c r="C17" s="15" t="s">
        <v>11</v>
      </c>
      <c r="D17" s="24">
        <v>2</v>
      </c>
      <c r="E17" s="32">
        <f>83200.02*1.012*1.03</f>
        <v>86724.372847200008</v>
      </c>
      <c r="F17" s="34">
        <f t="shared" ref="F17:F22" si="0">ROUND(D17*E17,0)</f>
        <v>173449</v>
      </c>
    </row>
    <row r="18" spans="1:6" ht="25.5" x14ac:dyDescent="0.25">
      <c r="A18" s="23" t="s">
        <v>14</v>
      </c>
      <c r="B18" s="33" t="s">
        <v>29</v>
      </c>
      <c r="C18" s="15" t="s">
        <v>11</v>
      </c>
      <c r="D18" s="24">
        <v>1</v>
      </c>
      <c r="E18" s="32">
        <f>13452.52*1.03*1.012</f>
        <v>14022.3687472</v>
      </c>
      <c r="F18" s="34">
        <f t="shared" si="0"/>
        <v>14022</v>
      </c>
    </row>
    <row r="19" spans="1:6" ht="25.5" x14ac:dyDescent="0.25">
      <c r="A19" s="23" t="s">
        <v>15</v>
      </c>
      <c r="B19" s="33" t="s">
        <v>30</v>
      </c>
      <c r="C19" s="15" t="s">
        <v>11</v>
      </c>
      <c r="D19" s="24">
        <v>1</v>
      </c>
      <c r="E19" s="32">
        <f>13452.52*1.03*1.012</f>
        <v>14022.3687472</v>
      </c>
      <c r="F19" s="34">
        <f t="shared" si="0"/>
        <v>14022</v>
      </c>
    </row>
    <row r="20" spans="1:6" ht="25.5" x14ac:dyDescent="0.25">
      <c r="A20" s="23" t="s">
        <v>16</v>
      </c>
      <c r="B20" s="33" t="s">
        <v>27</v>
      </c>
      <c r="C20" s="15" t="s">
        <v>11</v>
      </c>
      <c r="D20" s="24">
        <v>1</v>
      </c>
      <c r="E20" s="32">
        <f>26281.65*1.03*1.012</f>
        <v>27394.940694000004</v>
      </c>
      <c r="F20" s="34">
        <f t="shared" si="0"/>
        <v>27395</v>
      </c>
    </row>
    <row r="21" spans="1:6" ht="25.5" x14ac:dyDescent="0.25">
      <c r="A21" s="23" t="s">
        <v>17</v>
      </c>
      <c r="B21" s="33" t="s">
        <v>27</v>
      </c>
      <c r="C21" s="15" t="s">
        <v>11</v>
      </c>
      <c r="D21" s="24">
        <v>1</v>
      </c>
      <c r="E21" s="32">
        <f>26281.65*1.03*1.012</f>
        <v>27394.940694000004</v>
      </c>
      <c r="F21" s="34">
        <f t="shared" si="0"/>
        <v>27395</v>
      </c>
    </row>
    <row r="22" spans="1:6" ht="25.5" x14ac:dyDescent="0.25">
      <c r="A22" s="23" t="s">
        <v>18</v>
      </c>
      <c r="B22" s="33" t="s">
        <v>28</v>
      </c>
      <c r="C22" s="15" t="s">
        <v>11</v>
      </c>
      <c r="D22" s="24">
        <v>1</v>
      </c>
      <c r="E22" s="32">
        <f>14653.76*1.03*1.012</f>
        <v>15274.493273600001</v>
      </c>
      <c r="F22" s="34">
        <f t="shared" si="0"/>
        <v>15274</v>
      </c>
    </row>
    <row r="23" spans="1:6" x14ac:dyDescent="0.25">
      <c r="A23" s="23"/>
      <c r="B23" s="18"/>
      <c r="C23" s="19"/>
      <c r="D23" s="19"/>
      <c r="E23" s="16"/>
      <c r="F23" s="17"/>
    </row>
    <row r="24" spans="1:6" x14ac:dyDescent="0.25">
      <c r="A24" s="23"/>
      <c r="B24" s="18" t="s">
        <v>9</v>
      </c>
      <c r="C24" s="19"/>
      <c r="D24" s="19"/>
      <c r="E24" s="16"/>
      <c r="F24" s="34">
        <f>ROUND(SUM(F16:F23),0)</f>
        <v>9177157</v>
      </c>
    </row>
    <row r="25" spans="1:6" x14ac:dyDescent="0.25">
      <c r="A25" s="23"/>
      <c r="B25" s="18"/>
      <c r="C25" s="19"/>
      <c r="D25" s="19"/>
      <c r="E25" s="16"/>
      <c r="F25" s="17"/>
    </row>
    <row r="26" spans="1:6" ht="15.75" x14ac:dyDescent="0.25">
      <c r="A26" s="35"/>
      <c r="B26" s="35"/>
      <c r="C26" s="35"/>
      <c r="D26" s="35"/>
    </row>
    <row r="27" spans="1:6" ht="15.75" x14ac:dyDescent="0.25">
      <c r="A27" s="25"/>
      <c r="B27" s="25"/>
      <c r="C27" s="25"/>
      <c r="D27" s="4"/>
    </row>
    <row r="28" spans="1:6" ht="15.75" x14ac:dyDescent="0.25">
      <c r="A28" s="1" t="s">
        <v>4</v>
      </c>
      <c r="B28" s="2"/>
      <c r="C28" s="1" t="s">
        <v>5</v>
      </c>
      <c r="D28" s="5"/>
    </row>
  </sheetData>
  <mergeCells count="4">
    <mergeCell ref="A26:D26"/>
    <mergeCell ref="A15:F15"/>
    <mergeCell ref="A11:F11"/>
    <mergeCell ref="A12:F12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98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Шенемецкая Мария Анатольевна</cp:lastModifiedBy>
  <cp:lastPrinted>2020-04-17T02:36:00Z</cp:lastPrinted>
  <dcterms:created xsi:type="dcterms:W3CDTF">2011-02-15T02:54:49Z</dcterms:created>
  <dcterms:modified xsi:type="dcterms:W3CDTF">2021-08-02T03:12:18Z</dcterms:modified>
</cp:coreProperties>
</file>