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habcev\Desktop\НОВАЯ РАБОТА\ДВ\2023\Обследования\Фильтрац.режим\2023\"/>
    </mc:Choice>
  </mc:AlternateContent>
  <bookViews>
    <workbookView xWindow="-19320" yWindow="840" windowWidth="19440" windowHeight="15600"/>
  </bookViews>
  <sheets>
    <sheet name="вор" sheetId="4" r:id="rId1"/>
    <sheet name="расчет команд" sheetId="2" state="hidden" r:id="rId2"/>
    <sheet name="проезд" sheetId="6" state="hidden" r:id="rId3"/>
    <sheet name="жд билет" sheetId="3" state="hidden" r:id="rId4"/>
  </sheets>
  <calcPr calcId="162913"/>
</workbook>
</file>

<file path=xl/calcChain.xml><?xml version="1.0" encoding="utf-8"?>
<calcChain xmlns="http://schemas.openxmlformats.org/spreadsheetml/2006/main">
  <c r="D24" i="2" l="1"/>
  <c r="D23" i="2" l="1"/>
  <c r="D25" i="2"/>
  <c r="D22" i="2"/>
  <c r="H33" i="3" l="1"/>
</calcChain>
</file>

<file path=xl/sharedStrings.xml><?xml version="1.0" encoding="utf-8"?>
<sst xmlns="http://schemas.openxmlformats.org/spreadsheetml/2006/main" count="73" uniqueCount="69">
  <si>
    <t>№ пп</t>
  </si>
  <si>
    <t>Наименование работ и затрат</t>
  </si>
  <si>
    <t>Единица измерения</t>
  </si>
  <si>
    <t>Кол-во</t>
  </si>
  <si>
    <t>Расчет №1</t>
  </si>
  <si>
    <t xml:space="preserve">командировочных затрат </t>
  </si>
  <si>
    <t>Основание: Показатели для расчета командировочных раходов ООО "ЕвроСибЭнерго-Гидрогенерация" с 01.01.2020г. (прил.№1 к приказу №338 от 02.12.2019)</t>
  </si>
  <si>
    <t>1. Суточные:</t>
  </si>
  <si>
    <t>руб/дн</t>
  </si>
  <si>
    <t>2. Стоимость проживания:</t>
  </si>
  <si>
    <t>руб/сутки</t>
  </si>
  <si>
    <t>3. Оплата проезда:</t>
  </si>
  <si>
    <t>4. Состав бригады специалистов:</t>
  </si>
  <si>
    <t>человек</t>
  </si>
  <si>
    <t>5. Количество поездок:</t>
  </si>
  <si>
    <t>поездка</t>
  </si>
  <si>
    <t>6. Продолжительность 1 поездки:</t>
  </si>
  <si>
    <t>№ п/п</t>
  </si>
  <si>
    <t>Наименование статьи затрат</t>
  </si>
  <si>
    <t>Формула подсчета</t>
  </si>
  <si>
    <t>Стоимость, рублей</t>
  </si>
  <si>
    <t>Примечание</t>
  </si>
  <si>
    <t>Суточные (с учетом дороги)</t>
  </si>
  <si>
    <t>где, 2=(1+1) дней-дорога туда и обратно</t>
  </si>
  <si>
    <t>Оплата проживания</t>
  </si>
  <si>
    <t>Оплата проезда</t>
  </si>
  <si>
    <t>Итого командировочные затраты, рублей:</t>
  </si>
  <si>
    <t>нижнее место - 2 билета</t>
  </si>
  <si>
    <t>верхнее место - 1 билет</t>
  </si>
  <si>
    <t>итого средняя цена билета в одну сторону (5527,7*2+2371,7)/3=</t>
  </si>
  <si>
    <t>день</t>
  </si>
  <si>
    <t>на оказание услуг "Обследование пяти агрегатных секций здания ГЭС с определением причин фильтрации воды в шахтах турбин и способов её устранения"</t>
  </si>
  <si>
    <t>УТВЕРЖДАЮ:</t>
  </si>
  <si>
    <t>"______ " _______________2021 г.</t>
  </si>
  <si>
    <t>3*1*21*1500</t>
  </si>
  <si>
    <t>Экономист ОКС                                             Н.И. Чебыкина</t>
  </si>
  <si>
    <t>Начальник ПТО У-ИГЭС                                 А.В. Смолькин</t>
  </si>
  <si>
    <r>
      <t xml:space="preserve">руб. </t>
    </r>
    <r>
      <rPr>
        <sz val="10"/>
        <color theme="1"/>
        <rFont val="Times New Roman"/>
        <family val="1"/>
        <charset val="204"/>
      </rPr>
      <t xml:space="preserve"> (см.приложение )</t>
    </r>
  </si>
  <si>
    <t>где, 2 -туда/обратно</t>
  </si>
  <si>
    <t>ООО "ЕвроСибЭнерго-Гидрогенерация" филиал Усть-Илимская ГЭС</t>
  </si>
  <si>
    <t>Директор</t>
  </si>
  <si>
    <r>
      <t>(21+2)*1*</t>
    </r>
    <r>
      <rPr>
        <sz val="12"/>
        <color rgb="FFFF0000"/>
        <rFont val="Times New Roman"/>
        <family val="1"/>
        <charset val="204"/>
      </rPr>
      <t>3</t>
    </r>
    <r>
      <rPr>
        <sz val="12"/>
        <color theme="1"/>
        <rFont val="Times New Roman"/>
        <family val="1"/>
        <charset val="204"/>
      </rPr>
      <t>*500</t>
    </r>
  </si>
  <si>
    <t>_______________ А.А. Карпачёв</t>
  </si>
  <si>
    <t>Ознакомление с тех.документацией 1 кат.сложности</t>
  </si>
  <si>
    <t>1 вид наблюдений</t>
  </si>
  <si>
    <t>Обработка материалов проведенных работ, обоснование принятых решений. Составление отчетной документации 1 кат.сложности</t>
  </si>
  <si>
    <t>Подтверждение необходимости проведения данных  видов работ:</t>
  </si>
  <si>
    <t>Ведомость объемов работ №1</t>
  </si>
  <si>
    <t>_______________ Е.В. Стрелков</t>
  </si>
  <si>
    <t>"______ " _______________2023 г.</t>
  </si>
  <si>
    <t xml:space="preserve">Анализ данных натурных наблюдений за парвобережной грунтовой плотиной:                                                                                                                         - фильтрационный режим правобережной грунтовой плотины на участке ПК36-ПК43;                                                                                                                              - фильтрационный режим правобережной грунтовой плотины на участке ПК44-ПК48;                                                                                                                                 </t>
  </si>
  <si>
    <t>Составление тех.отчета 1 кат.сложности</t>
  </si>
  <si>
    <t>1 водохранилище</t>
  </si>
  <si>
    <t>Обработка результатов выполненных расчетов:
- оценка существующего фильтрационного режима правобережной грунтовой плотины на ПК36+05, ПК42+05, ПК44+05 и ПК46+33 и его изменения за многолетний период эксплуатации ГТС;
- оценка влияния существующего фильтрационного режима на надежность правобережной грунтовой плотины;
- рекомендации о проведении, в случае необходимости, мероприятий, направленных на обеспечение надежности и безопасности плотины и требуемого нормативными документами уровня надежности ГТС;</t>
  </si>
  <si>
    <t>ООО "ЕвроСибЭнерго-Гидрогенерация" Братская ГЭС</t>
  </si>
  <si>
    <t>Директор  филиала</t>
  </si>
  <si>
    <t xml:space="preserve">на разработку программы проведения работ </t>
  </si>
  <si>
    <t>"Расчеты фильтрационного режима правобережной грунтовой плотины на ПК36+05, ПК42+05, ПК44+05 и ПК46+33"</t>
  </si>
  <si>
    <r>
      <rPr>
        <b/>
        <sz val="12"/>
        <color theme="1"/>
        <rFont val="Times New Roman"/>
        <family val="1"/>
        <charset val="204"/>
      </rPr>
      <t xml:space="preserve">Основание:  </t>
    </r>
    <r>
      <rPr>
        <sz val="12"/>
        <color theme="1"/>
        <rFont val="Times New Roman"/>
        <family val="1"/>
        <charset val="204"/>
      </rPr>
      <t>Техническое задание по оказанию услуг,  утверждённое 04.07.2023г. заместителем директора по производству - главным инженером ООО "ЕвроСибЭнерго-Гидрогенерация" Ю.В. Дворянским</t>
    </r>
  </si>
  <si>
    <t>Анализ имеющейся технической документации по правобережной грунтовой плотине:                                                                                                                                                                                                             - проектная и исполнительная документации по правобережной грунтовой плотине;                                                                                                                                                                                                        - технические отчеты по многофакторным иссбледованиям и комплексному анализу грунтовой плотины.</t>
  </si>
  <si>
    <t>Подбор и изучение материалов предшествующих наблюдений по КИА, обработка материалов наблюдений 1 кат.сложности</t>
  </si>
  <si>
    <t>Начальник службы зданий и сооружений ООО "ЕСЭ-ГГ"</t>
  </si>
  <si>
    <t>К.Н. Барило</t>
  </si>
  <si>
    <t>Зам.главного инженера - начальник ПТО Братской ГЭС</t>
  </si>
  <si>
    <t>В.Ю. Писарев</t>
  </si>
  <si>
    <t>Начальник СМГТС Братской ГЭС</t>
  </si>
  <si>
    <t>Ю.А. Золотухин</t>
  </si>
  <si>
    <r>
      <t xml:space="preserve">Условия оказания услуг: </t>
    </r>
    <r>
      <rPr>
        <sz val="10"/>
        <rFont val="Arial Cyr"/>
        <charset val="204"/>
      </rPr>
      <t>При продолжительности наблюдений свыше 5 лет</t>
    </r>
  </si>
  <si>
    <t>Раздел 1. Анализ документации, анализ данных, выполнение расчетов, составление отчета (п. 4.1 -4.5)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</si>
</sst>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sz val="10"/>
      <color rgb="FFFF0000"/>
      <name val="Arial Cyr"/>
      <charset val="204"/>
    </font>
    <font>
      <sz val="10"/>
      <name val="Calibri"/>
      <family val="2"/>
      <charset val="204"/>
      <scheme val="minor"/>
    </font>
    <font>
      <sz val="11"/>
      <name val="Arial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>
      <alignment horizontal="right" vertical="top" wrapText="1"/>
    </xf>
    <xf numFmtId="0" fontId="1" fillId="0" borderId="1">
      <alignment horizontal="center" wrapText="1"/>
    </xf>
    <xf numFmtId="0" fontId="2" fillId="0" borderId="1" applyBorder="0" applyAlignment="0">
      <alignment horizontal="center" wrapText="1"/>
    </xf>
    <xf numFmtId="0" fontId="1" fillId="0" borderId="0">
      <alignment horizontal="center"/>
    </xf>
    <xf numFmtId="0" fontId="1" fillId="0" borderId="0">
      <alignment horizontal="left" vertical="top"/>
    </xf>
    <xf numFmtId="43" fontId="10" fillId="0" borderId="0" applyFont="0" applyFill="0" applyBorder="0" applyAlignment="0" applyProtection="0"/>
    <xf numFmtId="0" fontId="11" fillId="0" borderId="0"/>
    <xf numFmtId="0" fontId="3" fillId="0" borderId="0"/>
    <xf numFmtId="0" fontId="2" fillId="0" borderId="0"/>
  </cellStyleXfs>
  <cellXfs count="75">
    <xf numFmtId="0" fontId="0" fillId="0" borderId="0" xfId="0"/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/>
    <xf numFmtId="0" fontId="12" fillId="0" borderId="0" xfId="7" applyFont="1"/>
    <xf numFmtId="1" fontId="12" fillId="0" borderId="0" xfId="7" applyNumberFormat="1" applyFont="1" applyBorder="1" applyAlignment="1">
      <alignment horizontal="right"/>
    </xf>
    <xf numFmtId="0" fontId="13" fillId="0" borderId="0" xfId="7" applyFont="1"/>
    <xf numFmtId="0" fontId="13" fillId="0" borderId="0" xfId="0" applyFont="1" applyAlignment="1">
      <alignment horizontal="right"/>
    </xf>
    <xf numFmtId="0" fontId="14" fillId="0" borderId="0" xfId="0" applyFont="1"/>
    <xf numFmtId="49" fontId="13" fillId="0" borderId="0" xfId="0" applyNumberFormat="1" applyFont="1" applyAlignment="1">
      <alignment horizontal="left"/>
    </xf>
    <xf numFmtId="0" fontId="13" fillId="0" borderId="0" xfId="0" applyFont="1" applyAlignment="1">
      <alignment horizontal="left"/>
    </xf>
    <xf numFmtId="0" fontId="3" fillId="0" borderId="0" xfId="8"/>
    <xf numFmtId="0" fontId="13" fillId="0" borderId="0" xfId="0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9" fillId="0" borderId="0" xfId="0" applyFont="1"/>
    <xf numFmtId="0" fontId="14" fillId="0" borderId="1" xfId="0" applyFont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20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/>
    </xf>
    <xf numFmtId="164" fontId="0" fillId="0" borderId="0" xfId="6" applyNumberFormat="1" applyFont="1"/>
    <xf numFmtId="4" fontId="17" fillId="0" borderId="1" xfId="0" applyNumberFormat="1" applyFont="1" applyFill="1" applyBorder="1" applyAlignment="1">
      <alignment vertical="center" wrapText="1"/>
    </xf>
    <xf numFmtId="4" fontId="16" fillId="0" borderId="1" xfId="0" applyNumberFormat="1" applyFont="1" applyBorder="1" applyAlignment="1">
      <alignment horizontal="center" vertical="center"/>
    </xf>
    <xf numFmtId="2" fontId="16" fillId="0" borderId="0" xfId="0" applyNumberFormat="1" applyFont="1" applyFill="1" applyAlignment="1">
      <alignment horizontal="center" vertical="center" wrapText="1"/>
    </xf>
    <xf numFmtId="2" fontId="1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0" borderId="3" xfId="3" applyBorder="1" applyAlignment="1">
      <alignment horizontal="center" vertical="center" wrapText="1"/>
    </xf>
    <xf numFmtId="0" fontId="2" fillId="0" borderId="4" xfId="3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5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4" fillId="0" borderId="0" xfId="0" applyFont="1" applyFill="1" applyAlignment="1">
      <alignment horizontal="right"/>
    </xf>
    <xf numFmtId="0" fontId="25" fillId="0" borderId="0" xfId="0" applyFont="1" applyAlignment="1">
      <alignment vertical="center"/>
    </xf>
    <xf numFmtId="0" fontId="26" fillId="0" borderId="0" xfId="4" applyFont="1" applyBorder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vertical="center"/>
    </xf>
    <xf numFmtId="0" fontId="2" fillId="0" borderId="0" xfId="4" applyFont="1" applyBorder="1" applyAlignment="1">
      <alignment vertical="center" wrapText="1"/>
    </xf>
    <xf numFmtId="0" fontId="2" fillId="0" borderId="4" xfId="3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9" fillId="0" borderId="3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21" fillId="0" borderId="0" xfId="9" applyFont="1"/>
    <xf numFmtId="0" fontId="17" fillId="0" borderId="0" xfId="0" applyFont="1" applyBorder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21" fillId="0" borderId="0" xfId="9" applyFont="1" applyFill="1" applyBorder="1" applyAlignment="1">
      <alignment horizontal="right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right" vertical="center" wrapText="1"/>
    </xf>
    <xf numFmtId="0" fontId="22" fillId="0" borderId="0" xfId="4" applyFont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13" fillId="0" borderId="0" xfId="0" applyNumberFormat="1" applyFont="1" applyBorder="1" applyAlignment="1">
      <alignment horizontal="center" vertical="top" wrapText="1"/>
    </xf>
    <xf numFmtId="0" fontId="15" fillId="0" borderId="0" xfId="0" applyFont="1" applyAlignment="1">
      <alignment horizontal="center" vertical="center" wrapText="1"/>
    </xf>
    <xf numFmtId="0" fontId="30" fillId="0" borderId="8" xfId="0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</cellXfs>
  <cellStyles count="10">
    <cellStyle name="Итоги" xfId="1"/>
    <cellStyle name="ЛокСмета" xfId="2"/>
    <cellStyle name="Обычный" xfId="0" builtinId="0"/>
    <cellStyle name="Обычный 2" xfId="8"/>
    <cellStyle name="Обычный 3 2 2" xfId="9"/>
    <cellStyle name="Обычный_Протокол согл дог цены - Приложение 1.1" xfId="7"/>
    <cellStyle name="ПИР" xfId="3"/>
    <cellStyle name="Титул" xfId="4"/>
    <cellStyle name="Финансовый" xfId="6" builtinId="3"/>
    <cellStyle name="Хвост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22</xdr:col>
      <xdr:colOff>156352</xdr:colOff>
      <xdr:row>44</xdr:row>
      <xdr:rowOff>60960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2880"/>
          <a:ext cx="13567552" cy="7924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252941</xdr:colOff>
      <xdr:row>29</xdr:row>
      <xdr:rowOff>152400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092266" cy="5676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topLeftCell="A4" zoomScale="115" zoomScaleNormal="115" zoomScaleSheetLayoutView="100" workbookViewId="0">
      <selection activeCell="A10" sqref="A10:F10"/>
    </sheetView>
  </sheetViews>
  <sheetFormatPr defaultColWidth="8.85546875" defaultRowHeight="12.75" x14ac:dyDescent="0.25"/>
  <cols>
    <col min="1" max="1" width="4.7109375" style="30" customWidth="1"/>
    <col min="2" max="2" width="32.42578125" style="43" customWidth="1"/>
    <col min="3" max="3" width="15" style="30" customWidth="1"/>
    <col min="4" max="4" width="9.42578125" style="30" customWidth="1"/>
    <col min="5" max="5" width="95.140625" style="30" customWidth="1"/>
    <col min="6" max="7" width="8.85546875" style="30"/>
    <col min="8" max="8" width="16" style="30" customWidth="1"/>
    <col min="9" max="16384" width="8.85546875" style="30"/>
  </cols>
  <sheetData>
    <row r="1" spans="1:6" x14ac:dyDescent="0.25">
      <c r="E1" s="31" t="s">
        <v>32</v>
      </c>
    </row>
    <row r="2" spans="1:6" x14ac:dyDescent="0.25">
      <c r="A2" s="40"/>
      <c r="C2" s="40"/>
      <c r="D2" s="40"/>
      <c r="E2" s="32" t="s">
        <v>55</v>
      </c>
    </row>
    <row r="3" spans="1:6" ht="15.75" customHeight="1" x14ac:dyDescent="0.2">
      <c r="A3" s="40"/>
      <c r="C3" s="40"/>
      <c r="D3" s="40"/>
      <c r="E3" s="51" t="s">
        <v>54</v>
      </c>
    </row>
    <row r="4" spans="1:6" ht="24.75" customHeight="1" x14ac:dyDescent="0.2">
      <c r="A4" s="40"/>
      <c r="B4" s="44"/>
      <c r="C4" s="41"/>
      <c r="D4" s="40"/>
      <c r="E4" s="51" t="s">
        <v>48</v>
      </c>
    </row>
    <row r="5" spans="1:6" x14ac:dyDescent="0.2">
      <c r="A5" s="42"/>
      <c r="B5" s="44"/>
      <c r="C5" s="41"/>
      <c r="D5" s="40"/>
      <c r="E5" s="51" t="s">
        <v>49</v>
      </c>
    </row>
    <row r="6" spans="1:6" x14ac:dyDescent="0.25">
      <c r="A6" s="42"/>
      <c r="B6" s="44"/>
      <c r="C6" s="41"/>
      <c r="D6" s="40"/>
      <c r="E6" s="32"/>
    </row>
    <row r="7" spans="1:6" x14ac:dyDescent="0.25">
      <c r="A7" s="42"/>
      <c r="B7" s="44"/>
      <c r="C7" s="41"/>
      <c r="D7" s="40"/>
      <c r="E7" s="32"/>
    </row>
    <row r="8" spans="1:6" ht="12.75" customHeight="1" x14ac:dyDescent="0.25">
      <c r="A8" s="62" t="s">
        <v>47</v>
      </c>
      <c r="B8" s="62"/>
      <c r="C8" s="62"/>
      <c r="D8" s="62"/>
      <c r="E8" s="62"/>
    </row>
    <row r="9" spans="1:6" ht="12.75" customHeight="1" x14ac:dyDescent="0.25">
      <c r="A9" s="66" t="s">
        <v>56</v>
      </c>
      <c r="B9" s="66"/>
      <c r="C9" s="66"/>
      <c r="D9" s="66"/>
      <c r="E9" s="66"/>
    </row>
    <row r="10" spans="1:6" ht="15.75" x14ac:dyDescent="0.25">
      <c r="A10" s="67" t="s">
        <v>57</v>
      </c>
      <c r="B10" s="67"/>
      <c r="C10" s="67"/>
      <c r="D10" s="67"/>
      <c r="E10" s="67"/>
      <c r="F10" s="67"/>
    </row>
    <row r="11" spans="1:6" ht="39" customHeight="1" x14ac:dyDescent="0.25">
      <c r="A11" s="63" t="s">
        <v>58</v>
      </c>
      <c r="B11" s="63"/>
      <c r="C11" s="63"/>
      <c r="D11" s="63"/>
      <c r="E11" s="63"/>
      <c r="F11" s="53"/>
    </row>
    <row r="12" spans="1:6" ht="24" x14ac:dyDescent="0.25">
      <c r="A12" s="2" t="s">
        <v>0</v>
      </c>
      <c r="B12" s="3" t="s">
        <v>1</v>
      </c>
      <c r="C12" s="3" t="s">
        <v>2</v>
      </c>
      <c r="D12" s="3" t="s">
        <v>3</v>
      </c>
      <c r="E12" s="2" t="s">
        <v>21</v>
      </c>
    </row>
    <row r="13" spans="1:6" x14ac:dyDescent="0.25">
      <c r="A13" s="33">
        <v>1</v>
      </c>
      <c r="B13" s="45">
        <v>2</v>
      </c>
      <c r="C13" s="34">
        <v>3</v>
      </c>
      <c r="D13" s="34">
        <v>4</v>
      </c>
      <c r="E13" s="34">
        <v>5</v>
      </c>
    </row>
    <row r="14" spans="1:6" ht="15" x14ac:dyDescent="0.25">
      <c r="A14" s="64" t="s">
        <v>68</v>
      </c>
      <c r="B14" s="65"/>
      <c r="C14" s="65"/>
      <c r="D14" s="65"/>
      <c r="E14" s="65"/>
    </row>
    <row r="15" spans="1:6" ht="36" x14ac:dyDescent="0.25">
      <c r="A15" s="52">
        <v>1</v>
      </c>
      <c r="B15" s="35" t="s">
        <v>43</v>
      </c>
      <c r="C15" s="36" t="s">
        <v>44</v>
      </c>
      <c r="D15" s="37">
        <v>2</v>
      </c>
      <c r="E15" s="47" t="s">
        <v>59</v>
      </c>
    </row>
    <row r="16" spans="1:6" ht="51" x14ac:dyDescent="0.25">
      <c r="A16" s="52">
        <v>2</v>
      </c>
      <c r="B16" s="35" t="s">
        <v>60</v>
      </c>
      <c r="C16" s="36" t="s">
        <v>44</v>
      </c>
      <c r="D16" s="37">
        <v>2</v>
      </c>
      <c r="E16" s="50" t="s">
        <v>50</v>
      </c>
    </row>
    <row r="17" spans="1:6" ht="84.75" customHeight="1" x14ac:dyDescent="0.25">
      <c r="A17" s="52">
        <v>3</v>
      </c>
      <c r="B17" s="35" t="s">
        <v>45</v>
      </c>
      <c r="C17" s="36" t="s">
        <v>44</v>
      </c>
      <c r="D17" s="37">
        <v>3</v>
      </c>
      <c r="E17" s="46" t="s">
        <v>53</v>
      </c>
    </row>
    <row r="18" spans="1:6" ht="25.5" x14ac:dyDescent="0.25">
      <c r="A18" s="52">
        <v>4</v>
      </c>
      <c r="B18" s="35" t="s">
        <v>51</v>
      </c>
      <c r="C18" s="36" t="s">
        <v>52</v>
      </c>
      <c r="D18" s="37">
        <v>1</v>
      </c>
      <c r="E18" s="46"/>
    </row>
    <row r="19" spans="1:6" x14ac:dyDescent="0.25">
      <c r="A19" s="68" t="s">
        <v>67</v>
      </c>
      <c r="B19" s="68"/>
      <c r="C19" s="68"/>
      <c r="D19" s="68"/>
      <c r="E19" s="68"/>
    </row>
    <row r="20" spans="1:6" x14ac:dyDescent="0.25">
      <c r="A20" s="38"/>
      <c r="B20" s="38"/>
      <c r="C20" s="38"/>
      <c r="D20" s="38"/>
      <c r="E20" s="38"/>
    </row>
    <row r="21" spans="1:6" ht="15.75" x14ac:dyDescent="0.25">
      <c r="A21" s="60" t="s">
        <v>46</v>
      </c>
      <c r="B21" s="60"/>
      <c r="C21" s="60"/>
      <c r="D21" s="60"/>
      <c r="E21" s="60"/>
      <c r="F21" s="60"/>
    </row>
    <row r="22" spans="1:6" ht="15.75" x14ac:dyDescent="0.25">
      <c r="A22" s="49"/>
      <c r="B22" s="49"/>
      <c r="C22" s="49"/>
      <c r="D22" s="49"/>
      <c r="E22" s="53"/>
      <c r="F22" s="53"/>
    </row>
    <row r="23" spans="1:6" ht="31.5" x14ac:dyDescent="0.25">
      <c r="A23" s="49"/>
      <c r="B23" s="48" t="s">
        <v>61</v>
      </c>
      <c r="C23" s="49"/>
      <c r="D23" s="61" t="s">
        <v>62</v>
      </c>
      <c r="E23" s="61"/>
      <c r="F23" s="53"/>
    </row>
    <row r="24" spans="1:6" ht="15.75" x14ac:dyDescent="0.25">
      <c r="A24" s="54"/>
      <c r="B24" s="55"/>
      <c r="C24" s="55"/>
      <c r="D24" s="57"/>
      <c r="E24" s="58"/>
      <c r="F24" s="53"/>
    </row>
    <row r="25" spans="1:6" ht="15.75" x14ac:dyDescent="0.25">
      <c r="A25" s="53"/>
      <c r="B25" s="56" t="s">
        <v>63</v>
      </c>
      <c r="C25" s="56"/>
      <c r="D25" s="59"/>
      <c r="E25" s="58" t="s">
        <v>64</v>
      </c>
      <c r="F25" s="53"/>
    </row>
    <row r="26" spans="1:6" ht="15.75" x14ac:dyDescent="0.25">
      <c r="A26" s="53"/>
      <c r="B26" s="53"/>
      <c r="C26" s="53"/>
      <c r="D26" s="58"/>
      <c r="E26" s="58"/>
      <c r="F26" s="53"/>
    </row>
    <row r="27" spans="1:6" ht="15.75" x14ac:dyDescent="0.25">
      <c r="A27" s="53"/>
      <c r="B27" s="56" t="s">
        <v>65</v>
      </c>
      <c r="C27" s="56"/>
      <c r="D27" s="59"/>
      <c r="E27" s="58" t="s">
        <v>66</v>
      </c>
      <c r="F27" s="53"/>
    </row>
  </sheetData>
  <mergeCells count="8">
    <mergeCell ref="A21:F21"/>
    <mergeCell ref="D23:E23"/>
    <mergeCell ref="A8:E8"/>
    <mergeCell ref="A11:E11"/>
    <mergeCell ref="A14:E14"/>
    <mergeCell ref="A9:E9"/>
    <mergeCell ref="A10:F10"/>
    <mergeCell ref="A19:E19"/>
  </mergeCells>
  <pageMargins left="0.51181102362204722" right="0.27559055118110237" top="0.70866141732283472" bottom="0.51181102362204722" header="0.23622047244094491" footer="0.23622047244094491"/>
  <pageSetup paperSize="9" scale="84" fitToHeight="0" orientation="landscape" r:id="rId1"/>
  <headerFooter>
    <oddHeader>&amp;LГранд-СМЕТА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view="pageBreakPreview" zoomScaleNormal="100" zoomScaleSheetLayoutView="100" workbookViewId="0">
      <selection activeCell="I6" sqref="I6"/>
    </sheetView>
  </sheetViews>
  <sheetFormatPr defaultColWidth="8.85546875" defaultRowHeight="15" x14ac:dyDescent="0.25"/>
  <cols>
    <col min="1" max="1" width="3.7109375" style="9" customWidth="1"/>
    <col min="2" max="2" width="21.7109375" style="9" customWidth="1"/>
    <col min="3" max="3" width="18.7109375" style="9" customWidth="1"/>
    <col min="4" max="4" width="12.28515625" style="9" customWidth="1"/>
    <col min="5" max="5" width="30.28515625" style="9" customWidth="1"/>
    <col min="6" max="16384" width="8.85546875" style="9"/>
  </cols>
  <sheetData>
    <row r="1" spans="1:5" s="4" customFormat="1" ht="14.25" x14ac:dyDescent="0.2">
      <c r="A1" s="5"/>
      <c r="E1" s="6" t="s">
        <v>32</v>
      </c>
    </row>
    <row r="2" spans="1:5" s="4" customFormat="1" x14ac:dyDescent="0.25">
      <c r="A2" s="7"/>
      <c r="E2" s="8" t="s">
        <v>40</v>
      </c>
    </row>
    <row r="3" spans="1:5" s="4" customFormat="1" x14ac:dyDescent="0.25">
      <c r="A3" s="9"/>
      <c r="E3" s="39" t="s">
        <v>39</v>
      </c>
    </row>
    <row r="4" spans="1:5" s="4" customFormat="1" x14ac:dyDescent="0.25">
      <c r="A4" s="10"/>
      <c r="E4" s="8" t="s">
        <v>42</v>
      </c>
    </row>
    <row r="5" spans="1:5" s="4" customFormat="1" x14ac:dyDescent="0.25">
      <c r="A5" s="11"/>
      <c r="E5" s="8" t="s">
        <v>33</v>
      </c>
    </row>
    <row r="6" spans="1:5" s="12" customFormat="1" x14ac:dyDescent="0.25">
      <c r="A6" s="7"/>
      <c r="E6" s="13"/>
    </row>
    <row r="7" spans="1:5" ht="15.75" x14ac:dyDescent="0.25">
      <c r="A7" s="69" t="s">
        <v>4</v>
      </c>
      <c r="B7" s="69"/>
      <c r="C7" s="69"/>
      <c r="D7" s="69"/>
      <c r="E7" s="69"/>
    </row>
    <row r="8" spans="1:5" ht="15.75" x14ac:dyDescent="0.25">
      <c r="A8" s="70" t="s">
        <v>5</v>
      </c>
      <c r="B8" s="70"/>
      <c r="C8" s="70"/>
      <c r="D8" s="70"/>
      <c r="E8" s="70"/>
    </row>
    <row r="9" spans="1:5" ht="39.75" customHeight="1" x14ac:dyDescent="0.25">
      <c r="A9" s="70" t="s">
        <v>31</v>
      </c>
      <c r="B9" s="70"/>
      <c r="C9" s="70"/>
      <c r="D9" s="70"/>
      <c r="E9" s="70"/>
    </row>
    <row r="10" spans="1:5" ht="31.15" customHeight="1" x14ac:dyDescent="0.25">
      <c r="B10" s="71" t="s">
        <v>6</v>
      </c>
      <c r="C10" s="71"/>
      <c r="D10" s="71"/>
      <c r="E10" s="71"/>
    </row>
    <row r="11" spans="1:5" ht="15.75" x14ac:dyDescent="0.25">
      <c r="B11" s="60"/>
      <c r="C11" s="60"/>
      <c r="D11" s="60"/>
      <c r="E11" s="60"/>
    </row>
    <row r="12" spans="1:5" ht="15.75" x14ac:dyDescent="0.25">
      <c r="B12" s="60" t="s">
        <v>7</v>
      </c>
      <c r="C12" s="60"/>
      <c r="D12" s="29">
        <v>500</v>
      </c>
      <c r="E12" s="15" t="s">
        <v>8</v>
      </c>
    </row>
    <row r="13" spans="1:5" ht="15.75" x14ac:dyDescent="0.25">
      <c r="B13" s="60" t="s">
        <v>9</v>
      </c>
      <c r="C13" s="60"/>
      <c r="D13" s="29">
        <v>1500</v>
      </c>
      <c r="E13" s="15" t="s">
        <v>10</v>
      </c>
    </row>
    <row r="14" spans="1:5" ht="15.75" x14ac:dyDescent="0.25">
      <c r="B14" s="60" t="s">
        <v>11</v>
      </c>
      <c r="C14" s="60"/>
      <c r="D14" s="28">
        <v>2896</v>
      </c>
      <c r="E14" s="15" t="s">
        <v>37</v>
      </c>
    </row>
    <row r="15" spans="1:5" ht="15.75" x14ac:dyDescent="0.25">
      <c r="B15" s="15"/>
      <c r="C15" s="15"/>
      <c r="D15" s="14"/>
      <c r="E15" s="15"/>
    </row>
    <row r="16" spans="1:5" ht="15.75" x14ac:dyDescent="0.25">
      <c r="B16" s="60" t="s">
        <v>12</v>
      </c>
      <c r="C16" s="60"/>
      <c r="D16" s="14">
        <v>3</v>
      </c>
      <c r="E16" s="15" t="s">
        <v>13</v>
      </c>
    </row>
    <row r="17" spans="1:5" ht="15.75" x14ac:dyDescent="0.25">
      <c r="B17" s="60" t="s">
        <v>14</v>
      </c>
      <c r="C17" s="60"/>
      <c r="D17" s="14">
        <v>1</v>
      </c>
      <c r="E17" s="15" t="s">
        <v>15</v>
      </c>
    </row>
    <row r="18" spans="1:5" ht="15.75" x14ac:dyDescent="0.25">
      <c r="B18" s="60" t="s">
        <v>16</v>
      </c>
      <c r="C18" s="60"/>
      <c r="D18" s="14">
        <v>21</v>
      </c>
      <c r="E18" s="15" t="s">
        <v>30</v>
      </c>
    </row>
    <row r="19" spans="1:5" ht="19.149999999999999" customHeight="1" x14ac:dyDescent="0.25"/>
    <row r="20" spans="1:5" ht="31.5" x14ac:dyDescent="0.25">
      <c r="A20" s="16" t="s">
        <v>17</v>
      </c>
      <c r="B20" s="16" t="s">
        <v>18</v>
      </c>
      <c r="C20" s="17" t="s">
        <v>19</v>
      </c>
      <c r="D20" s="17" t="s">
        <v>20</v>
      </c>
      <c r="E20" s="16" t="s">
        <v>21</v>
      </c>
    </row>
    <row r="21" spans="1:5" s="19" customFormat="1" ht="15.6" customHeight="1" x14ac:dyDescent="0.2">
      <c r="A21" s="18">
        <v>1</v>
      </c>
      <c r="B21" s="16">
        <v>2</v>
      </c>
      <c r="C21" s="18">
        <v>3</v>
      </c>
      <c r="D21" s="16">
        <v>4</v>
      </c>
      <c r="E21" s="18">
        <v>5</v>
      </c>
    </row>
    <row r="22" spans="1:5" ht="32.25" customHeight="1" x14ac:dyDescent="0.25">
      <c r="A22" s="20">
        <v>1</v>
      </c>
      <c r="B22" s="21" t="s">
        <v>22</v>
      </c>
      <c r="C22" s="17" t="s">
        <v>41</v>
      </c>
      <c r="D22" s="27">
        <f>(D18+2)*D17*D16*D12</f>
        <v>34500</v>
      </c>
      <c r="E22" s="22" t="s">
        <v>23</v>
      </c>
    </row>
    <row r="23" spans="1:5" ht="32.25" customHeight="1" x14ac:dyDescent="0.25">
      <c r="A23" s="20">
        <v>2</v>
      </c>
      <c r="B23" s="23" t="s">
        <v>24</v>
      </c>
      <c r="C23" s="17" t="s">
        <v>34</v>
      </c>
      <c r="D23" s="27">
        <f>D18*D17*D16*D13</f>
        <v>94500</v>
      </c>
      <c r="E23" s="20"/>
    </row>
    <row r="24" spans="1:5" ht="32.25" customHeight="1" x14ac:dyDescent="0.25">
      <c r="A24" s="20">
        <v>3</v>
      </c>
      <c r="B24" s="23" t="s">
        <v>25</v>
      </c>
      <c r="C24" s="17"/>
      <c r="D24" s="27">
        <f>D14*D16*D17*2</f>
        <v>17376</v>
      </c>
      <c r="E24" s="22" t="s">
        <v>38</v>
      </c>
    </row>
    <row r="25" spans="1:5" ht="32.25" customHeight="1" x14ac:dyDescent="0.25">
      <c r="A25" s="24"/>
      <c r="B25" s="72" t="s">
        <v>26</v>
      </c>
      <c r="C25" s="73"/>
      <c r="D25" s="26">
        <f>SUM(D22:D24)</f>
        <v>146376</v>
      </c>
      <c r="E25" s="24"/>
    </row>
    <row r="26" spans="1:5" ht="30.6" customHeight="1" x14ac:dyDescent="0.25"/>
    <row r="27" spans="1:5" x14ac:dyDescent="0.25">
      <c r="B27" s="74" t="s">
        <v>36</v>
      </c>
      <c r="C27" s="74"/>
      <c r="D27" s="74"/>
      <c r="E27" s="74"/>
    </row>
    <row r="29" spans="1:5" x14ac:dyDescent="0.25">
      <c r="B29" s="74" t="s">
        <v>35</v>
      </c>
      <c r="C29" s="74"/>
      <c r="D29" s="74"/>
      <c r="E29" s="74"/>
    </row>
  </sheetData>
  <mergeCells count="14">
    <mergeCell ref="B25:C25"/>
    <mergeCell ref="B27:E27"/>
    <mergeCell ref="B29:E29"/>
    <mergeCell ref="B12:C12"/>
    <mergeCell ref="B13:C13"/>
    <mergeCell ref="B14:C14"/>
    <mergeCell ref="B16:C16"/>
    <mergeCell ref="B17:C17"/>
    <mergeCell ref="B18:C18"/>
    <mergeCell ref="B11:E11"/>
    <mergeCell ref="A7:E7"/>
    <mergeCell ref="A8:E8"/>
    <mergeCell ref="A9:E9"/>
    <mergeCell ref="B10:E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1:H33"/>
  <sheetViews>
    <sheetView workbookViewId="0">
      <selection sqref="A1:XFD1048576"/>
    </sheetView>
  </sheetViews>
  <sheetFormatPr defaultColWidth="9.140625" defaultRowHeight="15" x14ac:dyDescent="0.25"/>
  <cols>
    <col min="1" max="7" width="9.140625" style="1"/>
    <col min="8" max="8" width="10.42578125" style="1" bestFit="1" customWidth="1"/>
    <col min="9" max="16384" width="9.140625" style="1"/>
  </cols>
  <sheetData>
    <row r="31" spans="1:1" x14ac:dyDescent="0.25">
      <c r="A31" s="1" t="s">
        <v>27</v>
      </c>
    </row>
    <row r="32" spans="1:1" x14ac:dyDescent="0.25">
      <c r="A32" s="1" t="s">
        <v>28</v>
      </c>
    </row>
    <row r="33" spans="1:8" x14ac:dyDescent="0.25">
      <c r="A33" s="1" t="s">
        <v>29</v>
      </c>
      <c r="H33" s="25">
        <f>(5527.7*2+2371.7)/3</f>
        <v>4475.7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вор</vt:lpstr>
      <vt:lpstr>расчет команд</vt:lpstr>
      <vt:lpstr>проезд</vt:lpstr>
      <vt:lpstr>жд билет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Рудак Екатерина Владимировна</dc:creator>
  <cp:lastModifiedBy>Nakhabtsev Denis</cp:lastModifiedBy>
  <cp:lastPrinted>2023-07-11T03:18:29Z</cp:lastPrinted>
  <dcterms:created xsi:type="dcterms:W3CDTF">2014-05-08T09:51:02Z</dcterms:created>
  <dcterms:modified xsi:type="dcterms:W3CDTF">2023-07-11T03:50:32Z</dcterms:modified>
</cp:coreProperties>
</file>