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ЭК\Дефектные ведомости (Ведомости объемов работ)\2022\сборки\Новая папка (3)\"/>
    </mc:Choice>
  </mc:AlternateContent>
  <bookViews>
    <workbookView xWindow="0" yWindow="420" windowWidth="7500" windowHeight="3885" tabRatio="771" firstSheet="1" activeTab="1"/>
  </bookViews>
  <sheets>
    <sheet name="Мои данные" sheetId="8" state="hidden" r:id="rId1"/>
    <sheet name="8" sheetId="11" r:id="rId2"/>
  </sheets>
  <definedNames>
    <definedName name="_xlnm.Print_Area" localSheetId="1">'8'!$A$1:$L$66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K41" i="11" l="1"/>
  <c r="K38" i="11"/>
  <c r="D16" i="11" l="1"/>
  <c r="D20" i="11" s="1"/>
  <c r="K17" i="8" l="1"/>
  <c r="K16" i="8" l="1"/>
</calcChain>
</file>

<file path=xl/sharedStrings.xml><?xml version="1.0" encoding="utf-8"?>
<sst xmlns="http://schemas.openxmlformats.org/spreadsheetml/2006/main" count="259" uniqueCount="132">
  <si>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</si>
  <si>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</si>
  <si>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</si>
  <si>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</si>
  <si>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</si>
  <si>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</si>
  <si>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</si>
  <si>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</si>
  <si>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</si>
  <si>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</si>
  <si>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</si>
  <si>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</si>
  <si>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</si>
  <si>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</si>
  <si>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</si>
  <si>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</si>
  <si>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</si>
  <si>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</si>
  <si>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</si>
  <si>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</si>
  <si>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</si>
  <si>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</si>
  <si>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</si>
  <si>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</si>
  <si>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</si>
  <si>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</si>
  <si>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</si>
  <si>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</si>
  <si>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</si>
  <si>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</si>
  <si>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</si>
  <si>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</si>
  <si>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</si>
  <si>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</si>
  <si>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</si>
  <si>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</si>
  <si>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</si>
  <si>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</si>
  <si>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</si>
  <si>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</si>
  <si>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</si>
  <si>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</si>
  <si>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</si>
  <si>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</si>
  <si>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</si>
  <si>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</si>
  <si>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</si>
  <si>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</si>
  <si>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</si>
  <si>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</si>
  <si>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</si>
  <si>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</si>
  <si>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</si>
  <si>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</si>
  <si>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</si>
  <si>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</si>
  <si>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>Уайт-спирит</t>
  </si>
  <si>
    <t>шт</t>
  </si>
  <si>
    <t>Стяжка нейлоновая неоткрывающаяся 3,6х250 мм</t>
  </si>
  <si>
    <t>лом, сдать заказчику</t>
  </si>
  <si>
    <t>100шт.</t>
  </si>
  <si>
    <t>один конец</t>
  </si>
  <si>
    <t>Присоединение жил кабеля сечением: до 16 мм2, количество жил в кабеле 4</t>
  </si>
  <si>
    <t>Отсоединение жил кабеля сечением: до 16 мм2, количество жил в кабеле 4</t>
  </si>
  <si>
    <t>Электроды: МР-3</t>
  </si>
  <si>
    <t>Изготовление рам и других мелких металлоконструкций, требующее выполнение сварочных работ</t>
  </si>
  <si>
    <t>Ед.изм.</t>
  </si>
  <si>
    <t>Использование (лом, утиль,мусор, реализация, повторное использов.</t>
  </si>
  <si>
    <t>кол-во</t>
  </si>
  <si>
    <t>Ед.изм</t>
  </si>
  <si>
    <t>Потребность в основных материалах и зап.частях</t>
  </si>
  <si>
    <t>Демонтируемые материалы</t>
  </si>
  <si>
    <t>№№ п/п</t>
  </si>
  <si>
    <t>1 шт.</t>
  </si>
  <si>
    <t>ВА 57-35-340010 УХЛ3 25 А</t>
  </si>
  <si>
    <t>ВА 57-35-340010 УХЛ3 50 А</t>
  </si>
  <si>
    <t>ВА 57-35-340010 УХЛ3 32 А</t>
  </si>
  <si>
    <t>Отсоединение жил кабеля сечением: свыше 35 до 70 мм2, количество жил в кабеле 4</t>
  </si>
  <si>
    <t>Присоединение жил кабеля сечением: свыше 35 до 70 мм2, количество жил в кабеле 4</t>
  </si>
  <si>
    <t>Замена сборок и панелей напряжением 0,4кВ, тип ПРС, которое не подлежит дальнейшему использованию (предназначено в лом) без разборки и резки</t>
  </si>
  <si>
    <t>ВА 57-35-340010 УХЛ3 80 А</t>
  </si>
  <si>
    <t>Растворитель марки Р-4</t>
  </si>
  <si>
    <t>ВА 57-35-340010 УХЛ3 63 А</t>
  </si>
  <si>
    <t>ВА 57-35-340010 УХЛ3 200 А</t>
  </si>
  <si>
    <t>Отсоединение жил кабеля сечением: свыше 70 до 120 мм2, количество жил в кабеле 4</t>
  </si>
  <si>
    <t>Присоединение жил кабеля сечением: свыше 70 до 120 мм2, количество жил в кабеле 4</t>
  </si>
  <si>
    <t>И.В. Больших</t>
  </si>
  <si>
    <t>ИЭ00010716</t>
  </si>
  <si>
    <t>Заместитель директора филиала -
Технический директор ТЭЦ-11</t>
  </si>
  <si>
    <t>_______________  Е.Н. Миронов</t>
  </si>
  <si>
    <t>"____"________________2021г.</t>
  </si>
  <si>
    <t>Уголок горячекатаный, марка стали ВСт3кп2, размер 50х50х5 мм</t>
  </si>
  <si>
    <t>Уголок горячекатаный, марка стали ВСт3кп2, размер 25х25х3 мм</t>
  </si>
  <si>
    <t>Сталь листовая горячекатаная марки Ст3 толщиной: 3,0 мм</t>
  </si>
  <si>
    <t>Бирки маркировочные пластмассовые У134</t>
  </si>
  <si>
    <t>Шкаф 380В, тип ПР8501-2148 УХЛ3.1, IP54, напольный, размеры 1600х700х350, с автоматическими выключателями распределения, 8 групп, с вводным автоматом, с сальниками (номинальный ток шкафа 630А) по опросному листу и согласованию с заказчиком</t>
  </si>
  <si>
    <t>Начальник ЭТС</t>
  </si>
  <si>
    <t>Шелковников Н.Л.</t>
  </si>
  <si>
    <t>ПР8501-2148, купить в Екатеринбурге, цена, характеристики — Завод «Энергия» (z-energo.com)</t>
  </si>
  <si>
    <t>комплектация шкафа ПР8501</t>
  </si>
  <si>
    <t>Шкаф силовой 380В</t>
  </si>
  <si>
    <t>Установка кронштейнов, рам и других мелких металлоконструкций, масса элемента:  свыше 0,1 до 0,15 т</t>
  </si>
  <si>
    <t xml:space="preserve">Болты с гайками и шайбами оцинкованные, диаметр 8 мм </t>
  </si>
  <si>
    <r>
      <t xml:space="preserve">Ремонт лакокрасочного покрытия: Антикоррозионная алкидная эмаль Нержамет 3 в 1. 
</t>
    </r>
    <r>
      <rPr>
        <i/>
        <sz val="12"/>
        <rFont val="Times New Roman"/>
        <family val="1"/>
        <charset val="204"/>
      </rPr>
      <t>Нанесение лакокрасочных покрытий кистью, 2 слоя</t>
    </r>
  </si>
  <si>
    <t>м2</t>
  </si>
  <si>
    <t>Антикоррозионная алкидная эмаль Нержамет 3 в 1. (на 2 слоя 0,15*2=300 гр/м2)</t>
  </si>
  <si>
    <t>Мастер ЭЦ ТЭЦ-11</t>
  </si>
  <si>
    <t>ВУТ (кроме БЦ13)</t>
  </si>
  <si>
    <t>Н.А. Егоров</t>
  </si>
  <si>
    <t>Объём работ</t>
  </si>
  <si>
    <t>Cнятие и установка автоматических выключателей для проверки, регулировки и протяжки контактных соединений (Ремонт сборок и панелей напряжением 0,4кВ, тип ПРС: 1 группа сложности)</t>
  </si>
  <si>
    <t>м</t>
  </si>
  <si>
    <t>Кабель силовой с медными жилами ВВГнг-LS 4х6-1000</t>
  </si>
  <si>
    <t>заделка</t>
  </si>
  <si>
    <t>4ТПИ-4/25 мини: Термоусаживаемые мини-перчатки на напряжение до 1 кВ (на кабель 4;6;10;16;25мм2)</t>
  </si>
  <si>
    <t>Изолента 15мм*20м синяя AVIORA /200</t>
  </si>
  <si>
    <t>Демонтаж силового кабеля, масса 1м кабеля 0,5кг: по металлическим конструкциям и в лотках со сплошным креплением вручную</t>
  </si>
  <si>
    <t>Ремонт сборки №2  маш.зала</t>
  </si>
  <si>
    <r>
      <t>Дефектная ведомость № _</t>
    </r>
    <r>
      <rPr>
        <u/>
        <sz val="12"/>
        <rFont val="Times New Roman"/>
        <family val="1"/>
        <charset val="204"/>
      </rPr>
      <t>9</t>
    </r>
    <r>
      <rPr>
        <sz val="12"/>
        <rFont val="Times New Roman"/>
        <family val="1"/>
        <charset val="204"/>
      </rPr>
      <t>__</t>
    </r>
  </si>
  <si>
    <t xml:space="preserve">                           Раздел 1. Изготовление рамы под сборку №2 маш.зала</t>
  </si>
  <si>
    <t xml:space="preserve">                           Раздел 2. Ремонт лакокрасочного покрытия рамы сборки №2 маш.зала</t>
  </si>
  <si>
    <t xml:space="preserve">                           Раздел 3. Переподключение сборки №2 маш.зала</t>
  </si>
  <si>
    <t xml:space="preserve">                           Раздел 4. Замена  шкафа сборки №2 маш.зала</t>
  </si>
  <si>
    <t>Установка новой концевой заделки силового кабеля, марка муфты-полиэтиленовая термоусаживаемая перчатка, напряжение до 1кВ: сечение жил кабеля до 16мм2, число жил 4шт.</t>
  </si>
  <si>
    <t>Кабель АВВГ 4х4</t>
  </si>
  <si>
    <t>Кабель АВВГ 4х6</t>
  </si>
  <si>
    <t>Монтаж силового кабеля, масса 1м кабеля 0,331кг: по металлическим конструкциям и в лотках со сплошным креплением вручную</t>
  </si>
  <si>
    <t>Кабель силовой с медными жилами ВВГнг-LS 4х4-1000</t>
  </si>
  <si>
    <t>на 100м - 10 шт.</t>
  </si>
  <si>
    <t>Монтаж силового кабеля, масса 1м кабеля 0,379кг: по металлическим конструкциям и в лотках со сплошным креплением вручную</t>
  </si>
  <si>
    <t>Термоусаживаемые мини-перчатки на напряжение до 1 кВ 4ТПИ нг-4/25 мини купить за 476.24 руб./шт. в Иркутске от компании ООО "РЕГИОН ТЕХНО РЕСУРС" (pulscen.ru)</t>
  </si>
  <si>
    <t>Изолента Aviora купить в Иркутске по выгодной цене (pulscen.ru)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</si>
</sst>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sz val="12"/>
      <color theme="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2" fillId="0" borderId="0" applyNumberFormat="0" applyFill="0" applyBorder="0" applyAlignment="0" applyProtection="0"/>
  </cellStyleXfs>
  <cellXfs count="244">
    <xf numFmtId="0" fontId="0" fillId="0" borderId="0" xfId="0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10" fillId="0" borderId="0" xfId="0" applyFont="1" applyBorder="1" applyAlignment="1">
      <alignment horizontal="left" vertical="center"/>
    </xf>
    <xf numFmtId="0" fontId="9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11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/>
    <xf numFmtId="0" fontId="13" fillId="0" borderId="0" xfId="0" applyFont="1" applyBorder="1" applyAlignment="1"/>
    <xf numFmtId="0" fontId="13" fillId="0" borderId="3" xfId="0" applyFont="1" applyBorder="1" applyAlignment="1"/>
    <xf numFmtId="0" fontId="12" fillId="0" borderId="7" xfId="13" applyFont="1" applyBorder="1">
      <alignment horizontal="center" wrapText="1"/>
    </xf>
    <xf numFmtId="0" fontId="12" fillId="0" borderId="1" xfId="13" applyFont="1">
      <alignment horizontal="center" wrapText="1"/>
    </xf>
    <xf numFmtId="0" fontId="14" fillId="0" borderId="0" xfId="0" applyFont="1"/>
    <xf numFmtId="0" fontId="15" fillId="0" borderId="1" xfId="3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7" xfId="13" applyFont="1" applyFill="1" applyBorder="1">
      <alignment horizontal="center" wrapText="1"/>
    </xf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3" fillId="0" borderId="0" xfId="0" applyFont="1" applyFill="1"/>
    <xf numFmtId="0" fontId="13" fillId="0" borderId="0" xfId="0" applyFont="1" applyFill="1" applyBorder="1"/>
    <xf numFmtId="0" fontId="13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0" xfId="3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13" fillId="0" borderId="0" xfId="3" applyFont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/>
    </xf>
    <xf numFmtId="2" fontId="1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8" fillId="0" borderId="0" xfId="0" applyNumberFormat="1" applyFont="1" applyFill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right" vertical="top"/>
    </xf>
    <xf numFmtId="0" fontId="18" fillId="0" borderId="0" xfId="0" applyFont="1" applyBorder="1" applyAlignment="1">
      <alignment horizontal="left"/>
    </xf>
    <xf numFmtId="0" fontId="15" fillId="0" borderId="0" xfId="0" applyFont="1"/>
    <xf numFmtId="0" fontId="20" fillId="0" borderId="0" xfId="25" applyFont="1" applyAlignment="1">
      <alignment horizontal="center" vertical="center"/>
    </xf>
    <xf numFmtId="0" fontId="3" fillId="0" borderId="0" xfId="25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quotePrefix="1" applyFont="1"/>
    <xf numFmtId="0" fontId="5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/>
    <xf numFmtId="0" fontId="13" fillId="0" borderId="0" xfId="0" applyFont="1" applyFill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Border="1" applyAlignment="1">
      <alignment horizontal="left" vertical="center" wrapText="1"/>
    </xf>
    <xf numFmtId="0" fontId="13" fillId="0" borderId="0" xfId="3" applyFont="1" applyFill="1" applyBorder="1" applyAlignment="1"/>
    <xf numFmtId="0" fontId="13" fillId="0" borderId="0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Border="1" applyAlignment="1">
      <alignment wrapText="1"/>
    </xf>
    <xf numFmtId="0" fontId="13" fillId="0" borderId="1" xfId="3" applyFont="1" applyFill="1" applyBorder="1" applyAlignment="1">
      <alignment vertical="top"/>
    </xf>
    <xf numFmtId="0" fontId="13" fillId="0" borderId="1" xfId="3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/>
    </xf>
    <xf numFmtId="0" fontId="13" fillId="0" borderId="1" xfId="3" applyFont="1" applyFill="1" applyBorder="1" applyAlignment="1"/>
    <xf numFmtId="0" fontId="13" fillId="0" borderId="0" xfId="0" applyFont="1" applyFill="1" applyAlignment="1">
      <alignment wrapText="1"/>
    </xf>
    <xf numFmtId="1" fontId="13" fillId="0" borderId="0" xfId="0" applyNumberFormat="1" applyFont="1" applyFill="1"/>
    <xf numFmtId="0" fontId="13" fillId="0" borderId="0" xfId="0" quotePrefix="1" applyFont="1" applyFill="1"/>
    <xf numFmtId="0" fontId="13" fillId="0" borderId="0" xfId="0" applyFont="1" applyFill="1" applyAlignment="1">
      <alignment horizontal="right"/>
    </xf>
    <xf numFmtId="0" fontId="24" fillId="0" borderId="0" xfId="0" applyFont="1" applyFill="1" applyAlignment="1">
      <alignment horizontal="center" vertical="top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vertical="top"/>
    </xf>
    <xf numFmtId="0" fontId="13" fillId="0" borderId="1" xfId="3" applyFont="1" applyFill="1" applyBorder="1" applyAlignment="1">
      <alignment horizontal="center" vertical="top" wrapText="1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NumberFormat="1" applyFont="1" applyFill="1" applyAlignment="1">
      <alignment vertical="center" wrapText="1"/>
    </xf>
    <xf numFmtId="0" fontId="28" fillId="0" borderId="0" xfId="25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2" fillId="0" borderId="0" xfId="0" applyNumberFormat="1" applyFont="1" applyFill="1" applyAlignment="1">
      <alignment vertical="center" wrapText="1"/>
    </xf>
    <xf numFmtId="0" fontId="28" fillId="0" borderId="0" xfId="0" applyFont="1" applyFill="1"/>
    <xf numFmtId="0" fontId="9" fillId="0" borderId="0" xfId="0" applyNumberFormat="1" applyFont="1" applyFill="1" applyAlignment="1">
      <alignment horizontal="left" vertical="center" wrapText="1"/>
    </xf>
    <xf numFmtId="0" fontId="13" fillId="0" borderId="0" xfId="0" applyNumberFormat="1" applyFont="1" applyFill="1" applyAlignment="1">
      <alignment vertical="center"/>
    </xf>
    <xf numFmtId="0" fontId="28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right" vertical="top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NumberFormat="1" applyFont="1" applyFill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>
      <alignment wrapText="1"/>
    </xf>
    <xf numFmtId="0" fontId="13" fillId="0" borderId="0" xfId="0" applyFont="1" applyFill="1" applyAlignment="1">
      <alignment horizontal="center" vertical="top"/>
    </xf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23" fillId="0" borderId="0" xfId="0" applyFont="1" applyFill="1" applyBorder="1"/>
    <xf numFmtId="0" fontId="13" fillId="0" borderId="3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32" fillId="0" borderId="0" xfId="30" applyFill="1"/>
    <xf numFmtId="0" fontId="13" fillId="0" borderId="0" xfId="0" applyFont="1" applyFill="1" applyBorder="1" applyAlignment="1">
      <alignment horizontal="left" vertical="center"/>
    </xf>
    <xf numFmtId="9" fontId="31" fillId="0" borderId="3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165" fontId="31" fillId="0" borderId="3" xfId="0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vertical="center"/>
    </xf>
    <xf numFmtId="0" fontId="13" fillId="0" borderId="1" xfId="26" applyFont="1" applyBorder="1" applyAlignment="1">
      <alignment horizontal="left" vertical="top" wrapText="1"/>
    </xf>
    <xf numFmtId="0" fontId="13" fillId="0" borderId="1" xfId="26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/>
    </xf>
    <xf numFmtId="0" fontId="12" fillId="0" borderId="0" xfId="0" applyFont="1"/>
    <xf numFmtId="0" fontId="32" fillId="0" borderId="0" xfId="30"/>
    <xf numFmtId="0" fontId="12" fillId="0" borderId="0" xfId="0" applyFont="1" applyAlignment="1">
      <alignment vertical="center"/>
    </xf>
    <xf numFmtId="0" fontId="32" fillId="0" borderId="0" xfId="30" applyAlignment="1">
      <alignment vertical="center"/>
    </xf>
    <xf numFmtId="0" fontId="13" fillId="0" borderId="0" xfId="0" applyFont="1" applyBorder="1" applyAlignment="1">
      <alignment horizontal="right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165" fontId="13" fillId="0" borderId="1" xfId="3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top" wrapText="1"/>
    </xf>
    <xf numFmtId="0" fontId="13" fillId="0" borderId="1" xfId="3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7" xfId="3" applyFont="1" applyBorder="1" applyAlignment="1">
      <alignment horizontal="right" vertical="top"/>
    </xf>
    <xf numFmtId="0" fontId="15" fillId="0" borderId="8" xfId="3" applyFont="1" applyBorder="1" applyAlignment="1">
      <alignment horizontal="right" vertical="top"/>
    </xf>
    <xf numFmtId="0" fontId="15" fillId="0" borderId="2" xfId="3" applyFont="1" applyBorder="1" applyAlignment="1">
      <alignment horizontal="right" vertical="top"/>
    </xf>
    <xf numFmtId="0" fontId="15" fillId="0" borderId="7" xfId="3" applyFont="1" applyFill="1" applyBorder="1" applyAlignment="1">
      <alignment horizontal="left" vertical="top" wrapText="1"/>
    </xf>
    <xf numFmtId="0" fontId="15" fillId="0" borderId="8" xfId="3" applyFont="1" applyFill="1" applyBorder="1" applyAlignment="1">
      <alignment horizontal="left" vertical="top" wrapText="1"/>
    </xf>
    <xf numFmtId="0" fontId="15" fillId="0" borderId="2" xfId="3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5" fillId="0" borderId="7" xfId="3" applyFont="1" applyBorder="1" applyAlignment="1">
      <alignment horizontal="right" vertical="top" wrapText="1"/>
    </xf>
    <xf numFmtId="0" fontId="15" fillId="0" borderId="8" xfId="3" applyFont="1" applyBorder="1" applyAlignment="1">
      <alignment horizontal="right" vertical="top" wrapText="1"/>
    </xf>
    <xf numFmtId="0" fontId="15" fillId="0" borderId="2" xfId="3" applyFont="1" applyBorder="1" applyAlignment="1">
      <alignment horizontal="right" vertical="top" wrapText="1"/>
    </xf>
    <xf numFmtId="0" fontId="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2" fillId="0" borderId="0" xfId="22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3" fillId="0" borderId="3" xfId="22" applyFont="1" applyFill="1" applyBorder="1" applyAlignment="1">
      <alignment horizontal="left"/>
    </xf>
    <xf numFmtId="0" fontId="26" fillId="0" borderId="21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7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/>
    </xf>
    <xf numFmtId="0" fontId="13" fillId="0" borderId="7" xfId="3" applyFont="1" applyFill="1" applyBorder="1" applyAlignment="1">
      <alignment horizontal="center" vertical="top"/>
    </xf>
    <xf numFmtId="0" fontId="13" fillId="0" borderId="2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0" fontId="13" fillId="0" borderId="7" xfId="3" applyFont="1" applyFill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0" fontId="13" fillId="0" borderId="7" xfId="3" applyFont="1" applyFill="1" applyBorder="1" applyAlignment="1">
      <alignment horizontal="left" vertical="top" wrapText="1"/>
    </xf>
    <xf numFmtId="0" fontId="13" fillId="0" borderId="2" xfId="3" applyFont="1" applyFill="1" applyBorder="1" applyAlignment="1">
      <alignment horizontal="left" vertical="top" wrapText="1"/>
    </xf>
    <xf numFmtId="0" fontId="12" fillId="0" borderId="7" xfId="13" applyFont="1" applyBorder="1" applyAlignment="1">
      <alignment horizontal="center" wrapText="1"/>
    </xf>
    <xf numFmtId="0" fontId="12" fillId="0" borderId="8" xfId="13" applyFont="1" applyBorder="1" applyAlignment="1">
      <alignment horizontal="center" wrapText="1"/>
    </xf>
    <xf numFmtId="0" fontId="12" fillId="0" borderId="2" xfId="13" applyFont="1" applyBorder="1" applyAlignment="1">
      <alignment horizont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top" wrapText="1"/>
    </xf>
    <xf numFmtId="0" fontId="27" fillId="0" borderId="0" xfId="0" applyNumberFormat="1" applyFont="1" applyFill="1" applyAlignment="1">
      <alignment horizontal="left" vertical="center" wrapText="1"/>
    </xf>
    <xf numFmtId="0" fontId="12" fillId="0" borderId="0" xfId="0" applyNumberFormat="1" applyFont="1" applyFill="1" applyAlignment="1">
      <alignment horizontal="right" vertical="center" wrapText="1"/>
    </xf>
    <xf numFmtId="0" fontId="13" fillId="0" borderId="0" xfId="0" applyNumberFormat="1" applyFont="1" applyFill="1" applyAlignment="1">
      <alignment horizontal="right" wrapText="1"/>
    </xf>
    <xf numFmtId="0" fontId="28" fillId="0" borderId="0" xfId="0" applyFont="1" applyFill="1" applyBorder="1" applyAlignment="1">
      <alignment horizontal="left" vertical="center" wrapText="1"/>
    </xf>
    <xf numFmtId="0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26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13" fillId="0" borderId="7" xfId="13" applyFont="1" applyBorder="1" applyAlignment="1">
      <alignment horizontal="center" vertical="top" wrapText="1"/>
    </xf>
    <xf numFmtId="0" fontId="13" fillId="0" borderId="8" xfId="13" applyFont="1" applyBorder="1" applyAlignment="1">
      <alignment horizontal="center" vertical="top" wrapText="1"/>
    </xf>
    <xf numFmtId="0" fontId="13" fillId="0" borderId="2" xfId="13" applyFont="1" applyBorder="1" applyAlignment="1">
      <alignment horizontal="center" vertical="top" wrapText="1"/>
    </xf>
    <xf numFmtId="0" fontId="13" fillId="0" borderId="7" xfId="26" applyFont="1" applyBorder="1" applyAlignment="1">
      <alignment horizontal="left" vertical="top" wrapText="1"/>
    </xf>
    <xf numFmtId="0" fontId="13" fillId="0" borderId="8" xfId="26" applyFont="1" applyBorder="1" applyAlignment="1">
      <alignment horizontal="left" vertical="top" wrapText="1"/>
    </xf>
    <xf numFmtId="0" fontId="13" fillId="0" borderId="2" xfId="26" applyFont="1" applyBorder="1" applyAlignment="1">
      <alignment horizontal="left" vertical="top" wrapText="1"/>
    </xf>
    <xf numFmtId="0" fontId="13" fillId="2" borderId="7" xfId="13" applyFont="1" applyFill="1" applyBorder="1" applyAlignment="1">
      <alignment horizontal="center" vertical="center" wrapText="1"/>
    </xf>
    <xf numFmtId="0" fontId="13" fillId="2" borderId="8" xfId="13" applyFont="1" applyFill="1" applyBorder="1" applyAlignment="1">
      <alignment horizontal="center" vertical="center" wrapText="1"/>
    </xf>
    <xf numFmtId="0" fontId="13" fillId="2" borderId="2" xfId="1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top"/>
    </xf>
    <xf numFmtId="0" fontId="13" fillId="0" borderId="8" xfId="3" applyFont="1" applyFill="1" applyBorder="1" applyAlignment="1">
      <alignment horizontal="left" vertical="top" wrapText="1"/>
    </xf>
    <xf numFmtId="0" fontId="13" fillId="0" borderId="8" xfId="3" applyFont="1" applyFill="1" applyBorder="1" applyAlignment="1">
      <alignment horizontal="center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Гиперссылка" xfId="30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3" xfId="29"/>
    <cellStyle name="Обычный 7" xfId="27"/>
    <cellStyle name="Обычный 8" xfId="28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rk.pulscen.ru/products/termousazhivayemyye_mini_perchatki_na_napryazheniye_do_1_kv_4tpi_ng_4_25_mini_192567754" TargetMode="External"/><Relationship Id="rId2" Type="http://schemas.openxmlformats.org/officeDocument/2006/relationships/hyperlink" Target="https://irk.pulscen.ru/price/071301-izolenta/f:63692_aviora" TargetMode="External"/><Relationship Id="rId1" Type="http://schemas.openxmlformats.org/officeDocument/2006/relationships/hyperlink" Target="https://z-energo.com/catalog/pr8501-2148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Normal="100" zoomScaleSheetLayoutView="100" workbookViewId="0">
      <selection activeCell="B12" sqref="B12:B13"/>
    </sheetView>
  </sheetViews>
  <sheetFormatPr defaultRowHeight="12.75" x14ac:dyDescent="0.2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 x14ac:dyDescent="0.2">
      <c r="A1" s="55"/>
      <c r="B1" s="56"/>
      <c r="C1" s="57"/>
      <c r="D1" s="189"/>
      <c r="E1" s="189"/>
      <c r="F1" s="17"/>
      <c r="G1" s="17"/>
      <c r="H1" s="58"/>
      <c r="I1" s="183" t="s">
        <v>23</v>
      </c>
      <c r="J1" s="183"/>
      <c r="K1" s="183"/>
      <c r="L1" s="183"/>
    </row>
    <row r="2" spans="1:16" s="59" customFormat="1" ht="10.5" customHeight="1" x14ac:dyDescent="0.2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 x14ac:dyDescent="0.2">
      <c r="A3" s="55"/>
      <c r="B3" s="66"/>
      <c r="C3" s="57"/>
      <c r="D3" s="61"/>
      <c r="F3" s="67"/>
      <c r="G3" s="67"/>
      <c r="H3" s="67"/>
      <c r="I3" s="190" t="s">
        <v>47</v>
      </c>
      <c r="J3" s="190"/>
      <c r="K3" s="190"/>
      <c r="L3" s="190"/>
    </row>
    <row r="4" spans="1:16" s="59" customFormat="1" ht="7.5" customHeight="1" x14ac:dyDescent="0.2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 x14ac:dyDescent="0.2">
      <c r="A5" s="55"/>
      <c r="B5" s="71"/>
      <c r="C5" s="57"/>
      <c r="D5" s="61"/>
      <c r="E5" s="61"/>
      <c r="F5" s="17"/>
      <c r="G5" s="17"/>
      <c r="H5" s="58"/>
      <c r="I5" s="184" t="s">
        <v>48</v>
      </c>
      <c r="J5" s="184"/>
      <c r="K5" s="184"/>
      <c r="L5" s="184"/>
      <c r="P5" s="70"/>
    </row>
    <row r="6" spans="1:16" ht="15" x14ac:dyDescent="0.25">
      <c r="A6" s="72"/>
      <c r="B6" s="72"/>
      <c r="C6" s="72"/>
      <c r="D6" s="26"/>
      <c r="E6" s="26"/>
      <c r="F6" s="73"/>
      <c r="G6" s="74"/>
      <c r="H6" s="75"/>
      <c r="I6" s="185" t="s">
        <v>49</v>
      </c>
      <c r="J6" s="185"/>
      <c r="K6" s="185"/>
      <c r="L6" s="185"/>
      <c r="M6" s="1"/>
      <c r="N6" s="76"/>
      <c r="O6" s="1"/>
    </row>
    <row r="7" spans="1:16" ht="9" customHeight="1" x14ac:dyDescent="0.2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 x14ac:dyDescent="0.25">
      <c r="A8" s="162" t="s">
        <v>24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"/>
      <c r="N8" s="1"/>
      <c r="O8" s="1"/>
    </row>
    <row r="9" spans="1:16" ht="15.75" x14ac:dyDescent="0.25">
      <c r="A9" s="1"/>
      <c r="B9" s="1"/>
      <c r="C9" s="79" t="s">
        <v>53</v>
      </c>
      <c r="D9" s="186" t="s">
        <v>55</v>
      </c>
      <c r="E9" s="186"/>
      <c r="F9" s="186"/>
      <c r="G9" s="186"/>
      <c r="H9" s="186"/>
      <c r="I9" s="186"/>
      <c r="J9" s="186"/>
      <c r="K9" s="1"/>
      <c r="L9" s="1"/>
      <c r="M9" s="1"/>
      <c r="N9" s="76"/>
      <c r="O9" s="1"/>
    </row>
    <row r="10" spans="1:16" x14ac:dyDescent="0.2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 x14ac:dyDescent="0.2">
      <c r="A12" s="161" t="s">
        <v>0</v>
      </c>
      <c r="B12" s="161" t="s">
        <v>1</v>
      </c>
      <c r="C12" s="161" t="s">
        <v>2</v>
      </c>
      <c r="D12" s="161"/>
      <c r="E12" s="164" t="s">
        <v>3</v>
      </c>
      <c r="F12" s="165"/>
      <c r="G12" s="165"/>
      <c r="H12" s="166"/>
      <c r="I12" s="161" t="s">
        <v>4</v>
      </c>
      <c r="J12" s="161"/>
      <c r="K12" s="161"/>
      <c r="L12" s="161"/>
      <c r="M12" s="1"/>
      <c r="N12" s="1"/>
      <c r="O12" s="1"/>
    </row>
    <row r="13" spans="1:16" ht="63" x14ac:dyDescent="0.2">
      <c r="A13" s="161"/>
      <c r="B13" s="161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 x14ac:dyDescent="0.2">
      <c r="A15" s="180">
        <v>1</v>
      </c>
      <c r="B15" s="177" t="s">
        <v>28</v>
      </c>
      <c r="C15" s="174" t="s">
        <v>10</v>
      </c>
      <c r="D15" s="174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 x14ac:dyDescent="0.2">
      <c r="A16" s="181"/>
      <c r="B16" s="178"/>
      <c r="C16" s="175"/>
      <c r="D16" s="175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 x14ac:dyDescent="0.2">
      <c r="A17" s="182"/>
      <c r="B17" s="179"/>
      <c r="C17" s="176"/>
      <c r="D17" s="176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 x14ac:dyDescent="0.2">
      <c r="A18" s="180">
        <v>2</v>
      </c>
      <c r="B18" s="177" t="s">
        <v>34</v>
      </c>
      <c r="C18" s="174" t="s">
        <v>35</v>
      </c>
      <c r="D18" s="174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 x14ac:dyDescent="0.2">
      <c r="A19" s="181"/>
      <c r="B19" s="178"/>
      <c r="C19" s="175"/>
      <c r="D19" s="175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 x14ac:dyDescent="0.2">
      <c r="A20" s="181"/>
      <c r="B20" s="178"/>
      <c r="C20" s="175"/>
      <c r="D20" s="175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 x14ac:dyDescent="0.2">
      <c r="A21" s="182"/>
      <c r="B21" s="179"/>
      <c r="C21" s="176"/>
      <c r="D21" s="176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 x14ac:dyDescent="0.2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 x14ac:dyDescent="0.2">
      <c r="A23" s="167">
        <v>4</v>
      </c>
      <c r="B23" s="170" t="s">
        <v>39</v>
      </c>
      <c r="C23" s="173" t="s">
        <v>40</v>
      </c>
      <c r="D23" s="173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 x14ac:dyDescent="0.2">
      <c r="A24" s="168"/>
      <c r="B24" s="171"/>
      <c r="C24" s="173"/>
      <c r="D24" s="173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 x14ac:dyDescent="0.2">
      <c r="A25" s="168"/>
      <c r="B25" s="171"/>
      <c r="C25" s="173"/>
      <c r="D25" s="173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 x14ac:dyDescent="0.2">
      <c r="A26" s="169"/>
      <c r="B26" s="172"/>
      <c r="C26" s="173"/>
      <c r="D26" s="173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 x14ac:dyDescent="0.2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 x14ac:dyDescent="0.2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 x14ac:dyDescent="0.2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 x14ac:dyDescent="0.2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 x14ac:dyDescent="0.25">
      <c r="A31" s="8"/>
      <c r="B31" s="6" t="s">
        <v>16</v>
      </c>
      <c r="E31" s="9" t="s">
        <v>17</v>
      </c>
    </row>
    <row r="32" spans="1:15" ht="14.25" customHeight="1" x14ac:dyDescent="0.25">
      <c r="B32" s="10"/>
    </row>
    <row r="33" spans="1:15" ht="15" customHeight="1" x14ac:dyDescent="0.25">
      <c r="A33" s="11"/>
      <c r="B33" s="25" t="s">
        <v>18</v>
      </c>
      <c r="C33" s="26"/>
      <c r="E33" s="188" t="s">
        <v>19</v>
      </c>
      <c r="F33" s="188"/>
      <c r="G33" s="188"/>
      <c r="H33" s="163"/>
      <c r="I33" s="163"/>
      <c r="J33" s="27" t="s">
        <v>20</v>
      </c>
      <c r="K33" s="39"/>
      <c r="L33" s="12"/>
    </row>
    <row r="34" spans="1:15" ht="15" customHeight="1" x14ac:dyDescent="0.2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 x14ac:dyDescent="0.25">
      <c r="A35" s="11"/>
      <c r="B35" s="187" t="s">
        <v>21</v>
      </c>
      <c r="C35" s="187"/>
      <c r="D35" s="15"/>
      <c r="E35" s="188" t="s">
        <v>22</v>
      </c>
      <c r="F35" s="188"/>
      <c r="G35" s="188"/>
      <c r="H35" s="28"/>
      <c r="I35" s="28"/>
      <c r="J35" s="27" t="s">
        <v>26</v>
      </c>
      <c r="K35" s="41"/>
      <c r="L35" s="14"/>
    </row>
    <row r="36" spans="1:15" ht="15" customHeight="1" x14ac:dyDescent="0.2">
      <c r="E36" s="26"/>
      <c r="F36" s="26"/>
      <c r="G36" s="26"/>
      <c r="H36" s="26"/>
      <c r="I36" s="26"/>
      <c r="J36" s="26"/>
      <c r="K36" s="40"/>
    </row>
    <row r="37" spans="1:15" x14ac:dyDescent="0.2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 x14ac:dyDescent="0.2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 x14ac:dyDescent="0.2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5"/>
  <sheetViews>
    <sheetView tabSelected="1" view="pageBreakPreview" topLeftCell="A32" zoomScaleNormal="100" zoomScaleSheetLayoutView="100" workbookViewId="0">
      <selection activeCell="K44" sqref="K44"/>
    </sheetView>
  </sheetViews>
  <sheetFormatPr defaultColWidth="9.140625" defaultRowHeight="12.75" x14ac:dyDescent="0.2"/>
  <cols>
    <col min="1" max="1" width="5.42578125" style="40" customWidth="1"/>
    <col min="2" max="2" width="42.28515625" style="40" customWidth="1"/>
    <col min="3" max="3" width="14.7109375" style="40" customWidth="1"/>
    <col min="4" max="4" width="9.140625" style="40"/>
    <col min="5" max="5" width="24.5703125" style="40" customWidth="1"/>
    <col min="6" max="7" width="9.140625" style="40"/>
    <col min="8" max="8" width="19.7109375" style="40" customWidth="1"/>
    <col min="9" max="9" width="46.5703125" style="40" customWidth="1"/>
    <col min="10" max="10" width="9.140625" style="40"/>
    <col min="11" max="11" width="10.42578125" style="40" customWidth="1"/>
    <col min="12" max="12" width="15.7109375" style="40" customWidth="1"/>
    <col min="13" max="13" width="9.140625" style="40"/>
    <col min="14" max="14" width="15.7109375" style="85" customWidth="1"/>
    <col min="15" max="15" width="25.7109375" style="84" customWidth="1"/>
    <col min="16" max="16" width="14.140625" style="83" customWidth="1"/>
    <col min="17" max="16384" width="9.140625" style="40"/>
  </cols>
  <sheetData>
    <row r="1" spans="1:16" s="115" customFormat="1" ht="15.75" x14ac:dyDescent="0.25">
      <c r="A1" s="81"/>
      <c r="B1" s="81"/>
      <c r="C1" s="86"/>
      <c r="D1" s="86"/>
      <c r="E1" s="81"/>
      <c r="F1" s="81"/>
      <c r="G1" s="81"/>
      <c r="H1" s="81"/>
      <c r="I1" s="81"/>
      <c r="J1" s="81"/>
      <c r="K1" s="81"/>
      <c r="L1" s="81"/>
    </row>
    <row r="2" spans="1:16" s="115" customFormat="1" ht="21.75" customHeight="1" x14ac:dyDescent="0.2">
      <c r="A2" s="219"/>
      <c r="B2" s="219"/>
      <c r="C2" s="219"/>
      <c r="D2" s="219"/>
      <c r="E2" s="116"/>
      <c r="F2" s="117"/>
      <c r="G2" s="117"/>
      <c r="H2" s="118"/>
      <c r="I2" s="119"/>
      <c r="J2" s="220" t="s">
        <v>23</v>
      </c>
      <c r="K2" s="220"/>
      <c r="L2" s="220"/>
    </row>
    <row r="3" spans="1:16" s="115" customFormat="1" ht="27.75" customHeight="1" x14ac:dyDescent="0.25">
      <c r="A3" s="120"/>
      <c r="B3" s="120"/>
      <c r="C3" s="120"/>
      <c r="D3" s="120"/>
      <c r="E3" s="121"/>
      <c r="F3" s="117"/>
      <c r="G3" s="117"/>
      <c r="H3" s="118"/>
      <c r="I3" s="122"/>
      <c r="J3" s="221" t="s">
        <v>88</v>
      </c>
      <c r="K3" s="221"/>
      <c r="L3" s="221"/>
    </row>
    <row r="4" spans="1:16" s="115" customFormat="1" ht="19.5" customHeight="1" x14ac:dyDescent="0.25">
      <c r="A4" s="222"/>
      <c r="B4" s="222"/>
      <c r="C4" s="222"/>
      <c r="D4" s="123"/>
      <c r="F4" s="124"/>
      <c r="G4" s="124"/>
      <c r="H4" s="124"/>
      <c r="I4" s="125"/>
      <c r="J4" s="223" t="s">
        <v>89</v>
      </c>
      <c r="K4" s="223"/>
      <c r="L4" s="223"/>
      <c r="P4" s="126"/>
    </row>
    <row r="5" spans="1:16" s="115" customFormat="1" ht="15.75" customHeight="1" x14ac:dyDescent="0.25">
      <c r="A5" s="127"/>
      <c r="B5" s="128"/>
      <c r="C5" s="129"/>
      <c r="D5" s="123"/>
      <c r="E5" s="121"/>
      <c r="F5" s="117"/>
      <c r="G5" s="117"/>
      <c r="H5" s="118"/>
      <c r="I5" s="130"/>
      <c r="J5" s="224" t="s">
        <v>90</v>
      </c>
      <c r="K5" s="224"/>
      <c r="L5" s="224"/>
      <c r="P5" s="126"/>
    </row>
    <row r="6" spans="1:16" customFormat="1" ht="15" x14ac:dyDescent="0.25">
      <c r="A6" s="72"/>
      <c r="B6" s="72"/>
      <c r="C6" s="72"/>
      <c r="D6" s="26"/>
      <c r="E6" s="26"/>
      <c r="F6" s="73"/>
      <c r="G6" s="74"/>
      <c r="H6" s="75"/>
      <c r="I6" s="185"/>
      <c r="J6" s="185"/>
      <c r="K6" s="185"/>
      <c r="L6" s="185"/>
      <c r="M6" s="1"/>
      <c r="N6" s="76"/>
      <c r="O6" s="1"/>
    </row>
    <row r="7" spans="1:16" s="81" customFormat="1" ht="15.75" x14ac:dyDescent="0.25">
      <c r="G7" s="86" t="s">
        <v>118</v>
      </c>
      <c r="N7" s="103"/>
      <c r="O7" s="102"/>
      <c r="P7" s="88"/>
    </row>
    <row r="8" spans="1:16" s="81" customFormat="1" ht="15.75" x14ac:dyDescent="0.25">
      <c r="D8" s="105" t="s">
        <v>53</v>
      </c>
      <c r="E8" s="191" t="s">
        <v>117</v>
      </c>
      <c r="F8" s="191"/>
      <c r="G8" s="191"/>
      <c r="H8" s="191"/>
      <c r="N8" s="103"/>
      <c r="O8" s="102"/>
      <c r="P8" s="88"/>
    </row>
    <row r="9" spans="1:16" s="81" customFormat="1" ht="18.75" customHeight="1" x14ac:dyDescent="0.25">
      <c r="G9" s="106" t="s">
        <v>54</v>
      </c>
      <c r="N9" s="103"/>
      <c r="O9" s="102"/>
      <c r="P9" s="88"/>
    </row>
    <row r="10" spans="1:16" s="81" customFormat="1" ht="15.75" x14ac:dyDescent="0.25">
      <c r="J10" s="105" t="s">
        <v>50</v>
      </c>
      <c r="K10" s="104" t="s">
        <v>87</v>
      </c>
      <c r="N10" s="103"/>
      <c r="O10" s="102"/>
      <c r="P10" s="88"/>
    </row>
    <row r="11" spans="1:16" s="81" customFormat="1" ht="16.5" thickBot="1" x14ac:dyDescent="0.3">
      <c r="N11" s="103"/>
      <c r="O11" s="102"/>
      <c r="P11" s="88"/>
    </row>
    <row r="12" spans="1:16" s="26" customFormat="1" ht="15" customHeight="1" x14ac:dyDescent="0.25">
      <c r="A12" s="192" t="s">
        <v>72</v>
      </c>
      <c r="B12" s="227" t="s">
        <v>1</v>
      </c>
      <c r="C12" s="195" t="s">
        <v>109</v>
      </c>
      <c r="D12" s="196"/>
      <c r="E12" s="195" t="s">
        <v>71</v>
      </c>
      <c r="F12" s="197"/>
      <c r="G12" s="197"/>
      <c r="H12" s="196"/>
      <c r="I12" s="195" t="s">
        <v>70</v>
      </c>
      <c r="J12" s="197"/>
      <c r="K12" s="197"/>
      <c r="L12" s="198"/>
      <c r="M12" s="40"/>
      <c r="N12" s="85"/>
    </row>
    <row r="13" spans="1:16" s="26" customFormat="1" ht="30" customHeight="1" x14ac:dyDescent="0.2">
      <c r="A13" s="193"/>
      <c r="B13" s="228"/>
      <c r="C13" s="199" t="s">
        <v>69</v>
      </c>
      <c r="D13" s="199" t="s">
        <v>6</v>
      </c>
      <c r="E13" s="199" t="s">
        <v>7</v>
      </c>
      <c r="F13" s="199" t="s">
        <v>66</v>
      </c>
      <c r="G13" s="199" t="s">
        <v>68</v>
      </c>
      <c r="H13" s="230" t="s">
        <v>67</v>
      </c>
      <c r="I13" s="199" t="s">
        <v>7</v>
      </c>
      <c r="J13" s="199" t="s">
        <v>66</v>
      </c>
      <c r="K13" s="199" t="s">
        <v>6</v>
      </c>
      <c r="L13" s="225" t="s">
        <v>8</v>
      </c>
      <c r="M13" s="40"/>
      <c r="N13" s="85"/>
    </row>
    <row r="14" spans="1:16" s="26" customFormat="1" ht="51" customHeight="1" thickBot="1" x14ac:dyDescent="0.25">
      <c r="A14" s="194"/>
      <c r="B14" s="229"/>
      <c r="C14" s="200"/>
      <c r="D14" s="200"/>
      <c r="E14" s="200"/>
      <c r="F14" s="200"/>
      <c r="G14" s="200"/>
      <c r="H14" s="231"/>
      <c r="I14" s="200"/>
      <c r="J14" s="200"/>
      <c r="K14" s="200"/>
      <c r="L14" s="226"/>
      <c r="M14" s="40"/>
      <c r="N14" s="85"/>
    </row>
    <row r="15" spans="1:16" ht="15.75" x14ac:dyDescent="0.25">
      <c r="A15" s="201" t="s">
        <v>119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101"/>
    </row>
    <row r="16" spans="1:16" ht="31.5" x14ac:dyDescent="0.25">
      <c r="A16" s="203">
        <v>1</v>
      </c>
      <c r="B16" s="206" t="s">
        <v>65</v>
      </c>
      <c r="C16" s="203" t="s">
        <v>35</v>
      </c>
      <c r="D16" s="203">
        <f>0.0675</f>
        <v>6.7500000000000004E-2</v>
      </c>
      <c r="E16" s="101"/>
      <c r="F16" s="100"/>
      <c r="G16" s="100"/>
      <c r="H16" s="101"/>
      <c r="I16" s="96" t="s">
        <v>91</v>
      </c>
      <c r="J16" s="100" t="s">
        <v>35</v>
      </c>
      <c r="K16" s="157">
        <v>2.7300000000000001E-2</v>
      </c>
      <c r="L16" s="146" t="s">
        <v>25</v>
      </c>
    </row>
    <row r="17" spans="1:15" ht="31.5" x14ac:dyDescent="0.25">
      <c r="A17" s="203"/>
      <c r="B17" s="206"/>
      <c r="C17" s="203"/>
      <c r="D17" s="203"/>
      <c r="E17" s="101"/>
      <c r="F17" s="100"/>
      <c r="G17" s="100"/>
      <c r="H17" s="101"/>
      <c r="I17" s="96" t="s">
        <v>92</v>
      </c>
      <c r="J17" s="100" t="s">
        <v>35</v>
      </c>
      <c r="K17" s="157">
        <v>3.5000000000000001E-3</v>
      </c>
      <c r="L17" s="146" t="s">
        <v>25</v>
      </c>
    </row>
    <row r="18" spans="1:15" ht="31.5" x14ac:dyDescent="0.25">
      <c r="A18" s="203"/>
      <c r="B18" s="206"/>
      <c r="C18" s="203"/>
      <c r="D18" s="203"/>
      <c r="E18" s="101"/>
      <c r="F18" s="100"/>
      <c r="G18" s="100"/>
      <c r="H18" s="101"/>
      <c r="I18" s="96" t="s">
        <v>93</v>
      </c>
      <c r="J18" s="100" t="s">
        <v>35</v>
      </c>
      <c r="K18" s="157">
        <v>3.6499999999999998E-2</v>
      </c>
      <c r="L18" s="146" t="s">
        <v>25</v>
      </c>
    </row>
    <row r="19" spans="1:15" ht="15.75" x14ac:dyDescent="0.25">
      <c r="A19" s="203"/>
      <c r="B19" s="206"/>
      <c r="C19" s="203"/>
      <c r="D19" s="203"/>
      <c r="E19" s="101"/>
      <c r="F19" s="100"/>
      <c r="G19" s="100"/>
      <c r="H19" s="101"/>
      <c r="I19" s="96" t="s">
        <v>64</v>
      </c>
      <c r="J19" s="100" t="s">
        <v>31</v>
      </c>
      <c r="K19" s="100">
        <v>2</v>
      </c>
      <c r="L19" s="146" t="s">
        <v>25</v>
      </c>
    </row>
    <row r="20" spans="1:15" ht="47.25" x14ac:dyDescent="0.25">
      <c r="A20" s="110">
        <v>2</v>
      </c>
      <c r="B20" s="111" t="s">
        <v>101</v>
      </c>
      <c r="C20" s="110" t="s">
        <v>35</v>
      </c>
      <c r="D20" s="145">
        <f>D16</f>
        <v>6.7500000000000004E-2</v>
      </c>
      <c r="E20" s="101"/>
      <c r="F20" s="100"/>
      <c r="G20" s="100"/>
      <c r="H20" s="101"/>
      <c r="I20" s="96" t="s">
        <v>102</v>
      </c>
      <c r="J20" s="100" t="s">
        <v>57</v>
      </c>
      <c r="K20" s="100">
        <v>40</v>
      </c>
      <c r="L20" s="146" t="s">
        <v>25</v>
      </c>
    </row>
    <row r="21" spans="1:15" ht="15.75" x14ac:dyDescent="0.2">
      <c r="A21" s="201" t="s">
        <v>120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95"/>
    </row>
    <row r="22" spans="1:15" s="150" customFormat="1" ht="15.75" customHeight="1" x14ac:dyDescent="0.25">
      <c r="A22" s="232">
        <v>3</v>
      </c>
      <c r="B22" s="235" t="s">
        <v>103</v>
      </c>
      <c r="C22" s="238" t="s">
        <v>104</v>
      </c>
      <c r="D22" s="238">
        <v>8.5</v>
      </c>
      <c r="E22" s="211"/>
      <c r="F22" s="211"/>
      <c r="G22" s="211"/>
      <c r="H22" s="211"/>
      <c r="I22" s="147" t="s">
        <v>56</v>
      </c>
      <c r="J22" s="148" t="s">
        <v>35</v>
      </c>
      <c r="K22" s="148">
        <v>3.3999999999999998E-3</v>
      </c>
      <c r="L22" s="149" t="s">
        <v>25</v>
      </c>
      <c r="O22" s="151"/>
    </row>
    <row r="23" spans="1:15" s="150" customFormat="1" ht="15.75" customHeight="1" x14ac:dyDescent="0.25">
      <c r="A23" s="233"/>
      <c r="B23" s="236"/>
      <c r="C23" s="239"/>
      <c r="D23" s="239"/>
      <c r="E23" s="212"/>
      <c r="F23" s="212"/>
      <c r="G23" s="212"/>
      <c r="H23" s="212"/>
      <c r="I23" s="147" t="s">
        <v>42</v>
      </c>
      <c r="J23" s="148" t="s">
        <v>31</v>
      </c>
      <c r="K23" s="148">
        <v>0.42499999999999999</v>
      </c>
      <c r="L23" s="149" t="s">
        <v>25</v>
      </c>
      <c r="O23" s="151"/>
    </row>
    <row r="24" spans="1:15" s="150" customFormat="1" ht="31.5" x14ac:dyDescent="0.25">
      <c r="A24" s="233"/>
      <c r="B24" s="236"/>
      <c r="C24" s="239"/>
      <c r="D24" s="239"/>
      <c r="E24" s="212"/>
      <c r="F24" s="212"/>
      <c r="G24" s="212"/>
      <c r="H24" s="212"/>
      <c r="I24" s="147" t="s">
        <v>105</v>
      </c>
      <c r="J24" s="148" t="s">
        <v>31</v>
      </c>
      <c r="K24" s="148">
        <v>2.5499999999999998</v>
      </c>
      <c r="L24" s="149" t="s">
        <v>25</v>
      </c>
      <c r="N24" s="150">
        <v>0.3</v>
      </c>
      <c r="O24" s="151"/>
    </row>
    <row r="25" spans="1:15" s="152" customFormat="1" ht="15.75" customHeight="1" x14ac:dyDescent="0.2">
      <c r="A25" s="234"/>
      <c r="B25" s="237"/>
      <c r="C25" s="240"/>
      <c r="D25" s="240"/>
      <c r="E25" s="213"/>
      <c r="F25" s="213"/>
      <c r="G25" s="213"/>
      <c r="H25" s="213"/>
      <c r="I25" s="99" t="s">
        <v>81</v>
      </c>
      <c r="J25" s="107" t="s">
        <v>31</v>
      </c>
      <c r="K25" s="148">
        <v>0.11899999999999999</v>
      </c>
      <c r="L25" s="149" t="s">
        <v>25</v>
      </c>
      <c r="O25" s="153"/>
    </row>
    <row r="26" spans="1:15" ht="15.75" customHeight="1" x14ac:dyDescent="0.2">
      <c r="A26" s="201" t="s">
        <v>121</v>
      </c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97"/>
    </row>
    <row r="27" spans="1:15" ht="31.5" x14ac:dyDescent="0.2">
      <c r="A27" s="113">
        <v>4</v>
      </c>
      <c r="B27" s="112" t="s">
        <v>63</v>
      </c>
      <c r="C27" s="109" t="s">
        <v>61</v>
      </c>
      <c r="D27" s="109">
        <v>4</v>
      </c>
      <c r="E27" s="96"/>
      <c r="F27" s="109"/>
      <c r="G27" s="109"/>
      <c r="H27" s="96"/>
      <c r="I27" s="96"/>
      <c r="J27" s="109"/>
      <c r="K27" s="109"/>
      <c r="L27" s="95"/>
    </row>
    <row r="28" spans="1:15" ht="47.25" x14ac:dyDescent="0.2">
      <c r="A28" s="113">
        <v>5</v>
      </c>
      <c r="B28" s="112" t="s">
        <v>77</v>
      </c>
      <c r="C28" s="109" t="s">
        <v>61</v>
      </c>
      <c r="D28" s="109">
        <v>1</v>
      </c>
      <c r="E28" s="96"/>
      <c r="F28" s="109"/>
      <c r="G28" s="109"/>
      <c r="H28" s="96"/>
      <c r="I28" s="96"/>
      <c r="J28" s="109"/>
      <c r="K28" s="109"/>
      <c r="L28" s="95"/>
    </row>
    <row r="29" spans="1:15" ht="47.25" x14ac:dyDescent="0.2">
      <c r="A29" s="113">
        <v>6</v>
      </c>
      <c r="B29" s="112" t="s">
        <v>84</v>
      </c>
      <c r="C29" s="109" t="s">
        <v>61</v>
      </c>
      <c r="D29" s="109">
        <v>2</v>
      </c>
      <c r="E29" s="96"/>
      <c r="F29" s="109"/>
      <c r="G29" s="109"/>
      <c r="H29" s="96"/>
      <c r="I29" s="96"/>
      <c r="J29" s="109"/>
      <c r="K29" s="109"/>
      <c r="L29" s="95"/>
    </row>
    <row r="30" spans="1:15" ht="15.75" x14ac:dyDescent="0.2">
      <c r="A30" s="204">
        <v>7</v>
      </c>
      <c r="B30" s="209" t="s">
        <v>62</v>
      </c>
      <c r="C30" s="207" t="s">
        <v>61</v>
      </c>
      <c r="D30" s="207">
        <v>4</v>
      </c>
      <c r="E30" s="96"/>
      <c r="F30" s="109"/>
      <c r="G30" s="109"/>
      <c r="H30" s="96"/>
      <c r="I30" s="96" t="s">
        <v>94</v>
      </c>
      <c r="J30" s="109" t="s">
        <v>57</v>
      </c>
      <c r="K30" s="109">
        <v>4</v>
      </c>
      <c r="L30" s="95" t="s">
        <v>25</v>
      </c>
    </row>
    <row r="31" spans="1:15" ht="31.5" x14ac:dyDescent="0.2">
      <c r="A31" s="205"/>
      <c r="B31" s="210"/>
      <c r="C31" s="208"/>
      <c r="D31" s="208"/>
      <c r="E31" s="96"/>
      <c r="F31" s="109"/>
      <c r="G31" s="109"/>
      <c r="H31" s="96"/>
      <c r="I31" s="96" t="s">
        <v>58</v>
      </c>
      <c r="J31" s="109" t="s">
        <v>60</v>
      </c>
      <c r="K31" s="109">
        <v>0.04</v>
      </c>
      <c r="L31" s="95" t="s">
        <v>25</v>
      </c>
    </row>
    <row r="32" spans="1:15" ht="15.6" customHeight="1" x14ac:dyDescent="0.2">
      <c r="A32" s="204">
        <v>8</v>
      </c>
      <c r="B32" s="209" t="s">
        <v>78</v>
      </c>
      <c r="C32" s="207" t="s">
        <v>61</v>
      </c>
      <c r="D32" s="207">
        <v>1</v>
      </c>
      <c r="E32" s="96"/>
      <c r="F32" s="109"/>
      <c r="G32" s="109"/>
      <c r="H32" s="96"/>
      <c r="I32" s="96" t="s">
        <v>94</v>
      </c>
      <c r="J32" s="109" t="s">
        <v>57</v>
      </c>
      <c r="K32" s="109">
        <v>1</v>
      </c>
      <c r="L32" s="95" t="s">
        <v>25</v>
      </c>
    </row>
    <row r="33" spans="1:16" ht="31.5" x14ac:dyDescent="0.2">
      <c r="A33" s="205"/>
      <c r="B33" s="210"/>
      <c r="C33" s="208"/>
      <c r="D33" s="208"/>
      <c r="E33" s="96"/>
      <c r="F33" s="109"/>
      <c r="G33" s="109"/>
      <c r="H33" s="96"/>
      <c r="I33" s="96" t="s">
        <v>58</v>
      </c>
      <c r="J33" s="109" t="s">
        <v>60</v>
      </c>
      <c r="K33" s="109">
        <v>0.01</v>
      </c>
      <c r="L33" s="95" t="s">
        <v>25</v>
      </c>
    </row>
    <row r="34" spans="1:16" ht="15.75" x14ac:dyDescent="0.2">
      <c r="A34" s="204">
        <v>9</v>
      </c>
      <c r="B34" s="209" t="s">
        <v>85</v>
      </c>
      <c r="C34" s="207" t="s">
        <v>61</v>
      </c>
      <c r="D34" s="207">
        <v>2</v>
      </c>
      <c r="E34" s="96"/>
      <c r="F34" s="109"/>
      <c r="G34" s="109"/>
      <c r="H34" s="96"/>
      <c r="I34" s="96" t="s">
        <v>94</v>
      </c>
      <c r="J34" s="109" t="s">
        <v>57</v>
      </c>
      <c r="K34" s="109">
        <v>2</v>
      </c>
      <c r="L34" s="95" t="s">
        <v>25</v>
      </c>
    </row>
    <row r="35" spans="1:16" ht="31.5" x14ac:dyDescent="0.2">
      <c r="A35" s="205"/>
      <c r="B35" s="210"/>
      <c r="C35" s="208"/>
      <c r="D35" s="208"/>
      <c r="E35" s="96"/>
      <c r="F35" s="109"/>
      <c r="G35" s="109"/>
      <c r="H35" s="96"/>
      <c r="I35" s="96" t="s">
        <v>58</v>
      </c>
      <c r="J35" s="109" t="s">
        <v>60</v>
      </c>
      <c r="K35" s="109">
        <v>0.02</v>
      </c>
      <c r="L35" s="95" t="s">
        <v>25</v>
      </c>
    </row>
    <row r="36" spans="1:16" ht="31.5" customHeight="1" x14ac:dyDescent="0.2">
      <c r="A36" s="204">
        <v>10</v>
      </c>
      <c r="B36" s="209" t="s">
        <v>116</v>
      </c>
      <c r="C36" s="207" t="s">
        <v>111</v>
      </c>
      <c r="D36" s="207">
        <v>70</v>
      </c>
      <c r="E36" s="96" t="s">
        <v>124</v>
      </c>
      <c r="F36" s="207" t="s">
        <v>111</v>
      </c>
      <c r="G36" s="207">
        <v>70</v>
      </c>
      <c r="H36" s="207" t="s">
        <v>59</v>
      </c>
      <c r="I36" s="96"/>
      <c r="J36" s="159"/>
      <c r="K36" s="159"/>
      <c r="L36" s="95"/>
    </row>
    <row r="37" spans="1:16" ht="33.75" customHeight="1" x14ac:dyDescent="0.2">
      <c r="A37" s="205"/>
      <c r="B37" s="210"/>
      <c r="C37" s="208"/>
      <c r="D37" s="208"/>
      <c r="E37" s="96" t="s">
        <v>125</v>
      </c>
      <c r="F37" s="208"/>
      <c r="G37" s="208"/>
      <c r="H37" s="208"/>
      <c r="I37" s="96"/>
      <c r="J37" s="159"/>
      <c r="K37" s="159"/>
      <c r="L37" s="95"/>
    </row>
    <row r="38" spans="1:16" ht="31.5" x14ac:dyDescent="0.2">
      <c r="A38" s="204">
        <v>11</v>
      </c>
      <c r="B38" s="209" t="s">
        <v>126</v>
      </c>
      <c r="C38" s="207" t="s">
        <v>111</v>
      </c>
      <c r="D38" s="207">
        <v>40</v>
      </c>
      <c r="E38" s="96"/>
      <c r="F38" s="159"/>
      <c r="G38" s="159"/>
      <c r="H38" s="96"/>
      <c r="I38" s="96" t="s">
        <v>127</v>
      </c>
      <c r="J38" s="159" t="s">
        <v>111</v>
      </c>
      <c r="K38" s="159">
        <f>40*1.02</f>
        <v>40.799999999999997</v>
      </c>
      <c r="L38" s="95" t="s">
        <v>25</v>
      </c>
    </row>
    <row r="39" spans="1:16" s="81" customFormat="1" ht="15.75" x14ac:dyDescent="0.25">
      <c r="A39" s="241"/>
      <c r="B39" s="242"/>
      <c r="C39" s="243"/>
      <c r="D39" s="243"/>
      <c r="E39" s="96"/>
      <c r="F39" s="159"/>
      <c r="G39" s="159"/>
      <c r="H39" s="96"/>
      <c r="I39" s="96" t="s">
        <v>94</v>
      </c>
      <c r="J39" s="159" t="s">
        <v>57</v>
      </c>
      <c r="K39" s="159">
        <v>4</v>
      </c>
      <c r="L39" s="95" t="s">
        <v>25</v>
      </c>
      <c r="M39" s="81" t="s">
        <v>128</v>
      </c>
      <c r="N39" s="103"/>
      <c r="O39" s="102"/>
      <c r="P39" s="88"/>
    </row>
    <row r="40" spans="1:16" s="81" customFormat="1" ht="31.5" x14ac:dyDescent="0.25">
      <c r="A40" s="205"/>
      <c r="B40" s="210"/>
      <c r="C40" s="208"/>
      <c r="D40" s="208"/>
      <c r="E40" s="96"/>
      <c r="F40" s="159"/>
      <c r="G40" s="159"/>
      <c r="H40" s="96"/>
      <c r="I40" s="96" t="s">
        <v>58</v>
      </c>
      <c r="J40" s="159" t="s">
        <v>10</v>
      </c>
      <c r="K40" s="159">
        <v>4</v>
      </c>
      <c r="L40" s="95" t="s">
        <v>25</v>
      </c>
      <c r="N40" s="103"/>
      <c r="O40" s="102"/>
      <c r="P40" s="88"/>
    </row>
    <row r="41" spans="1:16" ht="31.5" x14ac:dyDescent="0.2">
      <c r="A41" s="204">
        <v>12</v>
      </c>
      <c r="B41" s="209" t="s">
        <v>129</v>
      </c>
      <c r="C41" s="207" t="s">
        <v>111</v>
      </c>
      <c r="D41" s="207">
        <v>30</v>
      </c>
      <c r="E41" s="96"/>
      <c r="F41" s="159"/>
      <c r="G41" s="159"/>
      <c r="H41" s="96"/>
      <c r="I41" s="96" t="s">
        <v>112</v>
      </c>
      <c r="J41" s="159" t="s">
        <v>111</v>
      </c>
      <c r="K41" s="159">
        <f>30*1.02</f>
        <v>30.6</v>
      </c>
      <c r="L41" s="95" t="s">
        <v>25</v>
      </c>
    </row>
    <row r="42" spans="1:16" s="81" customFormat="1" ht="15.75" x14ac:dyDescent="0.25">
      <c r="A42" s="241"/>
      <c r="B42" s="242"/>
      <c r="C42" s="243"/>
      <c r="D42" s="243"/>
      <c r="E42" s="96"/>
      <c r="F42" s="159"/>
      <c r="G42" s="159"/>
      <c r="H42" s="96"/>
      <c r="I42" s="96" t="s">
        <v>94</v>
      </c>
      <c r="J42" s="159" t="s">
        <v>57</v>
      </c>
      <c r="K42" s="159">
        <v>3</v>
      </c>
      <c r="L42" s="95" t="s">
        <v>25</v>
      </c>
      <c r="N42" s="103"/>
      <c r="O42" s="102"/>
      <c r="P42" s="88"/>
    </row>
    <row r="43" spans="1:16" s="81" customFormat="1" ht="31.5" x14ac:dyDescent="0.25">
      <c r="A43" s="205"/>
      <c r="B43" s="210"/>
      <c r="C43" s="208"/>
      <c r="D43" s="208"/>
      <c r="E43" s="96"/>
      <c r="F43" s="159"/>
      <c r="G43" s="159"/>
      <c r="H43" s="96"/>
      <c r="I43" s="96" t="s">
        <v>58</v>
      </c>
      <c r="J43" s="159" t="s">
        <v>10</v>
      </c>
      <c r="K43" s="159">
        <v>3</v>
      </c>
      <c r="L43" s="95" t="s">
        <v>25</v>
      </c>
      <c r="N43" s="103"/>
      <c r="O43" s="102"/>
      <c r="P43" s="88"/>
    </row>
    <row r="44" spans="1:16" ht="47.25" x14ac:dyDescent="0.2">
      <c r="A44" s="204">
        <v>13</v>
      </c>
      <c r="B44" s="209" t="s">
        <v>123</v>
      </c>
      <c r="C44" s="207" t="s">
        <v>113</v>
      </c>
      <c r="D44" s="207">
        <v>4</v>
      </c>
      <c r="E44" s="160"/>
      <c r="F44" s="159"/>
      <c r="G44" s="159"/>
      <c r="H44" s="96"/>
      <c r="I44" s="96" t="s">
        <v>114</v>
      </c>
      <c r="J44" s="159" t="s">
        <v>57</v>
      </c>
      <c r="K44" s="159">
        <v>4</v>
      </c>
      <c r="L44" s="95" t="s">
        <v>25</v>
      </c>
      <c r="N44" s="139" t="s">
        <v>130</v>
      </c>
      <c r="O44" s="158"/>
    </row>
    <row r="45" spans="1:16" s="81" customFormat="1" ht="36" customHeight="1" x14ac:dyDescent="0.25">
      <c r="A45" s="205"/>
      <c r="B45" s="210"/>
      <c r="C45" s="208"/>
      <c r="D45" s="208"/>
      <c r="E45" s="96"/>
      <c r="F45" s="159"/>
      <c r="G45" s="159"/>
      <c r="H45" s="96"/>
      <c r="I45" s="96" t="s">
        <v>115</v>
      </c>
      <c r="J45" s="159" t="s">
        <v>57</v>
      </c>
      <c r="K45" s="159">
        <v>4</v>
      </c>
      <c r="L45" s="95" t="s">
        <v>25</v>
      </c>
      <c r="N45" s="139" t="s">
        <v>131</v>
      </c>
      <c r="O45" s="102"/>
      <c r="P45" s="88"/>
    </row>
    <row r="46" spans="1:16" ht="15.75" x14ac:dyDescent="0.2">
      <c r="A46" s="201" t="s">
        <v>122</v>
      </c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108"/>
    </row>
    <row r="47" spans="1:16" ht="110.25" x14ac:dyDescent="0.2">
      <c r="A47" s="155">
        <v>14</v>
      </c>
      <c r="B47" s="156" t="s">
        <v>79</v>
      </c>
      <c r="C47" s="109" t="s">
        <v>73</v>
      </c>
      <c r="D47" s="109">
        <v>1</v>
      </c>
      <c r="E47" s="156" t="s">
        <v>100</v>
      </c>
      <c r="F47" s="109" t="s">
        <v>10</v>
      </c>
      <c r="G47" s="109">
        <v>1</v>
      </c>
      <c r="H47" s="109" t="s">
        <v>59</v>
      </c>
      <c r="I47" s="96" t="s">
        <v>95</v>
      </c>
      <c r="J47" s="107" t="s">
        <v>10</v>
      </c>
      <c r="K47" s="98">
        <v>1</v>
      </c>
      <c r="L47" s="142" t="s">
        <v>25</v>
      </c>
      <c r="N47" s="139" t="s">
        <v>98</v>
      </c>
    </row>
    <row r="48" spans="1:16" ht="31.5" x14ac:dyDescent="0.2">
      <c r="A48" s="203">
        <v>15</v>
      </c>
      <c r="B48" s="206" t="s">
        <v>110</v>
      </c>
      <c r="C48" s="218" t="s">
        <v>10</v>
      </c>
      <c r="D48" s="218">
        <v>1</v>
      </c>
      <c r="E48" s="96"/>
      <c r="F48" s="109"/>
      <c r="G48" s="109"/>
      <c r="H48" s="96"/>
      <c r="I48" s="96" t="s">
        <v>83</v>
      </c>
      <c r="J48" s="107" t="s">
        <v>10</v>
      </c>
      <c r="K48" s="98">
        <v>1</v>
      </c>
      <c r="L48" s="143" t="s">
        <v>99</v>
      </c>
    </row>
    <row r="49" spans="1:12" ht="31.5" x14ac:dyDescent="0.2">
      <c r="A49" s="203"/>
      <c r="B49" s="206"/>
      <c r="C49" s="218"/>
      <c r="D49" s="218"/>
      <c r="E49" s="96"/>
      <c r="F49" s="109"/>
      <c r="G49" s="109"/>
      <c r="H49" s="96"/>
      <c r="I49" s="96" t="s">
        <v>80</v>
      </c>
      <c r="J49" s="107" t="s">
        <v>10</v>
      </c>
      <c r="K49" s="98">
        <v>1</v>
      </c>
      <c r="L49" s="143" t="s">
        <v>99</v>
      </c>
    </row>
    <row r="50" spans="1:12" ht="31.5" x14ac:dyDescent="0.2">
      <c r="A50" s="203"/>
      <c r="B50" s="206"/>
      <c r="C50" s="218"/>
      <c r="D50" s="218"/>
      <c r="E50" s="96"/>
      <c r="F50" s="109"/>
      <c r="G50" s="109"/>
      <c r="H50" s="96"/>
      <c r="I50" s="96" t="s">
        <v>82</v>
      </c>
      <c r="J50" s="107" t="s">
        <v>10</v>
      </c>
      <c r="K50" s="98">
        <v>1</v>
      </c>
      <c r="L50" s="143" t="s">
        <v>99</v>
      </c>
    </row>
    <row r="51" spans="1:12" ht="31.5" x14ac:dyDescent="0.2">
      <c r="A51" s="203"/>
      <c r="B51" s="206"/>
      <c r="C51" s="218"/>
      <c r="D51" s="218"/>
      <c r="E51" s="96"/>
      <c r="F51" s="109"/>
      <c r="G51" s="109"/>
      <c r="H51" s="96"/>
      <c r="I51" s="96" t="s">
        <v>75</v>
      </c>
      <c r="J51" s="107" t="s">
        <v>10</v>
      </c>
      <c r="K51" s="98">
        <v>1</v>
      </c>
      <c r="L51" s="143" t="s">
        <v>99</v>
      </c>
    </row>
    <row r="52" spans="1:12" ht="31.5" x14ac:dyDescent="0.2">
      <c r="A52" s="203"/>
      <c r="B52" s="206"/>
      <c r="C52" s="218"/>
      <c r="D52" s="218"/>
      <c r="E52" s="96"/>
      <c r="F52" s="109"/>
      <c r="G52" s="109"/>
      <c r="H52" s="96"/>
      <c r="I52" s="96" t="s">
        <v>76</v>
      </c>
      <c r="J52" s="107" t="s">
        <v>10</v>
      </c>
      <c r="K52" s="98">
        <v>2</v>
      </c>
      <c r="L52" s="143" t="s">
        <v>99</v>
      </c>
    </row>
    <row r="53" spans="1:12" ht="31.5" x14ac:dyDescent="0.2">
      <c r="A53" s="203"/>
      <c r="B53" s="206"/>
      <c r="C53" s="218"/>
      <c r="D53" s="218"/>
      <c r="E53" s="96"/>
      <c r="F53" s="109"/>
      <c r="G53" s="109"/>
      <c r="H53" s="96"/>
      <c r="I53" s="96" t="s">
        <v>74</v>
      </c>
      <c r="J53" s="107" t="s">
        <v>10</v>
      </c>
      <c r="K53" s="98">
        <v>2</v>
      </c>
      <c r="L53" s="143" t="s">
        <v>99</v>
      </c>
    </row>
    <row r="54" spans="1:12" ht="15.75" x14ac:dyDescent="0.25">
      <c r="A54" s="91"/>
      <c r="B54" s="94"/>
      <c r="C54" s="91"/>
      <c r="D54" s="91"/>
      <c r="E54" s="92"/>
      <c r="F54" s="91"/>
      <c r="G54" s="93"/>
      <c r="H54" s="91"/>
      <c r="I54" s="92"/>
      <c r="J54" s="91"/>
      <c r="K54" s="91"/>
      <c r="L54" s="91"/>
    </row>
    <row r="55" spans="1:12" s="81" customFormat="1" ht="15.75" x14ac:dyDescent="0.25">
      <c r="A55" s="131"/>
      <c r="B55" s="137" t="s">
        <v>11</v>
      </c>
      <c r="C55" s="140" t="s">
        <v>107</v>
      </c>
      <c r="D55" s="141"/>
      <c r="E55" s="144">
        <v>1.0255000000000001</v>
      </c>
      <c r="F55" s="141"/>
      <c r="G55" s="141"/>
      <c r="H55" s="140" t="s">
        <v>13</v>
      </c>
      <c r="I55" s="140"/>
    </row>
    <row r="56" spans="1:12" s="25" customFormat="1" ht="15.75" hidden="1" x14ac:dyDescent="0.25">
      <c r="A56" s="136"/>
      <c r="C56" s="138" t="s">
        <v>14</v>
      </c>
      <c r="D56" s="216"/>
      <c r="E56" s="217"/>
      <c r="F56" s="217"/>
      <c r="G56" s="217"/>
      <c r="H56" s="138" t="s">
        <v>15</v>
      </c>
      <c r="I56" s="138"/>
      <c r="L56" s="136"/>
    </row>
    <row r="57" spans="1:12" s="25" customFormat="1" ht="15.75" x14ac:dyDescent="0.25">
      <c r="A57" s="136"/>
      <c r="B57" s="137"/>
      <c r="C57" s="137"/>
      <c r="D57" s="137"/>
      <c r="E57" s="137"/>
      <c r="F57" s="137"/>
      <c r="G57" s="137"/>
      <c r="H57" s="137"/>
      <c r="I57" s="138"/>
      <c r="L57" s="136"/>
    </row>
    <row r="58" spans="1:12" ht="15.75" x14ac:dyDescent="0.25">
      <c r="A58" s="82"/>
      <c r="B58" s="81"/>
      <c r="C58" s="82"/>
      <c r="D58" s="82"/>
      <c r="E58" s="82"/>
      <c r="F58" s="82"/>
      <c r="G58" s="82"/>
      <c r="H58" s="82"/>
      <c r="I58" s="90"/>
      <c r="J58" s="81"/>
      <c r="K58" s="82"/>
      <c r="L58" s="82"/>
    </row>
    <row r="59" spans="1:12" ht="15.75" x14ac:dyDescent="0.25">
      <c r="A59" s="81"/>
      <c r="C59" s="81"/>
      <c r="D59" s="81"/>
      <c r="E59" s="89" t="s">
        <v>17</v>
      </c>
      <c r="F59" s="81"/>
      <c r="G59" s="86"/>
      <c r="H59" s="81"/>
      <c r="I59" s="81"/>
      <c r="J59" s="81"/>
      <c r="K59" s="81"/>
      <c r="L59" s="81"/>
    </row>
    <row r="60" spans="1:12" ht="15.75" x14ac:dyDescent="0.25">
      <c r="A60" s="81"/>
      <c r="B60" s="114" t="s">
        <v>16</v>
      </c>
      <c r="C60" s="81"/>
      <c r="D60" s="81"/>
      <c r="E60" s="81"/>
      <c r="F60" s="81"/>
      <c r="G60" s="86"/>
      <c r="H60" s="81"/>
      <c r="I60" s="81"/>
      <c r="J60" s="81"/>
      <c r="K60" s="81"/>
      <c r="L60" s="81"/>
    </row>
    <row r="61" spans="1:12" s="81" customFormat="1" ht="15.75" x14ac:dyDescent="0.25">
      <c r="A61" s="131"/>
      <c r="B61" s="89" t="s">
        <v>18</v>
      </c>
      <c r="C61" s="132"/>
      <c r="D61" s="132"/>
      <c r="E61" s="214" t="s">
        <v>19</v>
      </c>
      <c r="F61" s="214"/>
      <c r="G61" s="214"/>
      <c r="H61" s="215"/>
      <c r="I61" s="215"/>
      <c r="J61" s="39" t="s">
        <v>86</v>
      </c>
      <c r="K61" s="39"/>
    </row>
    <row r="62" spans="1:12" s="81" customFormat="1" ht="15.75" x14ac:dyDescent="0.25">
      <c r="A62" s="131"/>
      <c r="B62" s="132"/>
      <c r="C62" s="132"/>
      <c r="D62" s="132"/>
      <c r="I62" s="133"/>
    </row>
    <row r="63" spans="1:12" s="81" customFormat="1" ht="15.75" x14ac:dyDescent="0.25">
      <c r="A63" s="131"/>
      <c r="B63" s="39" t="s">
        <v>96</v>
      </c>
      <c r="C63" s="39" t="s">
        <v>97</v>
      </c>
      <c r="D63" s="134"/>
      <c r="E63" s="214" t="s">
        <v>22</v>
      </c>
      <c r="F63" s="214"/>
      <c r="G63" s="214"/>
      <c r="H63" s="87"/>
      <c r="I63" s="135"/>
      <c r="J63" s="39" t="s">
        <v>26</v>
      </c>
      <c r="K63" s="41"/>
    </row>
    <row r="64" spans="1:12" s="81" customFormat="1" ht="15.75" x14ac:dyDescent="0.25">
      <c r="A64" s="131"/>
      <c r="B64" s="132"/>
      <c r="C64" s="132"/>
      <c r="D64" s="132"/>
      <c r="I64" s="133"/>
    </row>
    <row r="65" spans="7:11" ht="15.75" customHeight="1" x14ac:dyDescent="0.25">
      <c r="G65" s="154" t="s">
        <v>106</v>
      </c>
      <c r="H65" s="87"/>
      <c r="I65" s="135"/>
      <c r="J65" s="39" t="s">
        <v>108</v>
      </c>
      <c r="K65" s="41"/>
    </row>
  </sheetData>
  <mergeCells count="78">
    <mergeCell ref="A44:A45"/>
    <mergeCell ref="B44:B45"/>
    <mergeCell ref="C44:C45"/>
    <mergeCell ref="D44:D45"/>
    <mergeCell ref="A38:A40"/>
    <mergeCell ref="B38:B40"/>
    <mergeCell ref="C38:C40"/>
    <mergeCell ref="D38:D40"/>
    <mergeCell ref="A41:A43"/>
    <mergeCell ref="B41:B43"/>
    <mergeCell ref="C41:C43"/>
    <mergeCell ref="D41:D43"/>
    <mergeCell ref="C36:C37"/>
    <mergeCell ref="D36:D37"/>
    <mergeCell ref="F36:F37"/>
    <mergeCell ref="G36:G37"/>
    <mergeCell ref="H36:H37"/>
    <mergeCell ref="A46:K46"/>
    <mergeCell ref="C32:C33"/>
    <mergeCell ref="B30:B31"/>
    <mergeCell ref="B32:B33"/>
    <mergeCell ref="A30:A31"/>
    <mergeCell ref="A32:A33"/>
    <mergeCell ref="A36:A37"/>
    <mergeCell ref="B36:B37"/>
    <mergeCell ref="H22:H25"/>
    <mergeCell ref="A22:A25"/>
    <mergeCell ref="B22:B25"/>
    <mergeCell ref="C22:C25"/>
    <mergeCell ref="D22:D25"/>
    <mergeCell ref="E22:E25"/>
    <mergeCell ref="A2:D2"/>
    <mergeCell ref="J2:L2"/>
    <mergeCell ref="J3:L3"/>
    <mergeCell ref="D13:D14"/>
    <mergeCell ref="I6:L6"/>
    <mergeCell ref="F13:F14"/>
    <mergeCell ref="J13:J14"/>
    <mergeCell ref="A4:C4"/>
    <mergeCell ref="J4:L4"/>
    <mergeCell ref="J5:L5"/>
    <mergeCell ref="G13:G14"/>
    <mergeCell ref="L13:L14"/>
    <mergeCell ref="B12:B14"/>
    <mergeCell ref="E13:E14"/>
    <mergeCell ref="H13:H14"/>
    <mergeCell ref="I13:I14"/>
    <mergeCell ref="A48:A53"/>
    <mergeCell ref="E63:G63"/>
    <mergeCell ref="E61:G61"/>
    <mergeCell ref="H61:I61"/>
    <mergeCell ref="D56:G56"/>
    <mergeCell ref="D48:D53"/>
    <mergeCell ref="B48:B53"/>
    <mergeCell ref="C48:C53"/>
    <mergeCell ref="A21:K21"/>
    <mergeCell ref="A15:K15"/>
    <mergeCell ref="A16:A19"/>
    <mergeCell ref="A34:A35"/>
    <mergeCell ref="B16:B19"/>
    <mergeCell ref="C16:C19"/>
    <mergeCell ref="D16:D19"/>
    <mergeCell ref="D30:D31"/>
    <mergeCell ref="C30:C31"/>
    <mergeCell ref="D34:D35"/>
    <mergeCell ref="C34:C35"/>
    <mergeCell ref="B34:B35"/>
    <mergeCell ref="D32:D33"/>
    <mergeCell ref="A26:K26"/>
    <mergeCell ref="F22:F25"/>
    <mergeCell ref="G22:G25"/>
    <mergeCell ref="E8:H8"/>
    <mergeCell ref="A12:A14"/>
    <mergeCell ref="C12:D12"/>
    <mergeCell ref="E12:H12"/>
    <mergeCell ref="I12:L12"/>
    <mergeCell ref="C13:C14"/>
    <mergeCell ref="K13:K14"/>
  </mergeCells>
  <hyperlinks>
    <hyperlink ref="N47" r:id="rId1" display="https://z-energo.com/catalog/pr8501-2148/"/>
    <hyperlink ref="N45" r:id="rId2" display="https://irk.pulscen.ru/price/071301-izolenta/f:63692_aviora"/>
    <hyperlink ref="N44" r:id="rId3" display="https://irk.pulscen.ru/products/termousazhivayemyye_mini_perchatki_na_napryazheniye_do_1_kv_4tpi_ng_4_25_mini_192567754"/>
  </hyperlinks>
  <pageMargins left="0.55118110236220474" right="0.35433070866141736" top="0.39370078740157483" bottom="0.39370078740157483" header="0.31496062992125984" footer="0.31496062992125984"/>
  <pageSetup paperSize="9" scale="65" fitToHeight="3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8</vt:lpstr>
      <vt:lpstr>'8'!Область_печати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Usov</cp:lastModifiedBy>
  <cp:lastPrinted>2021-11-19T03:20:42Z</cp:lastPrinted>
  <dcterms:created xsi:type="dcterms:W3CDTF">2003-01-28T12:33:10Z</dcterms:created>
  <dcterms:modified xsi:type="dcterms:W3CDTF">2021-11-19T06:33:34Z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