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4\ИЭСК ВЭС\ЗП ПС 35 Худяково\2. Документация\1.1.1 Обоснование НМЦД\"/>
    </mc:Choice>
  </mc:AlternateContent>
  <xr:revisionPtr revIDLastSave="0" documentId="13_ncr:1_{CD5A1DD4-921D-4AF4-8D5C-7E6B39D7A6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O17" i="1"/>
  <c r="P17" i="1"/>
  <c r="C14" i="1" l="1"/>
  <c r="N14" i="1" l="1"/>
  <c r="C16" i="1"/>
  <c r="C15" i="1"/>
  <c r="N15" i="1" s="1"/>
  <c r="Q15" i="1" s="1"/>
  <c r="C17" i="1" l="1"/>
  <c r="Q14" i="1"/>
  <c r="N16" i="1"/>
  <c r="Q16" i="1" s="1"/>
  <c r="N17" i="1" l="1"/>
  <c r="Q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Алексей</author>
    <author>Alex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</commentList>
</comments>
</file>

<file path=xl/sharedStrings.xml><?xml version="1.0" encoding="utf-8"?>
<sst xmlns="http://schemas.openxmlformats.org/spreadsheetml/2006/main" count="30" uniqueCount="30">
  <si>
    <t>№ п.п.</t>
  </si>
  <si>
    <t>ТЗ</t>
  </si>
  <si>
    <t>ТЗМ</t>
  </si>
  <si>
    <t>ФОТ</t>
  </si>
  <si>
    <t>НР</t>
  </si>
  <si>
    <t>СП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</si>
  <si>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</si>
  <si>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</si>
  <si>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</si>
  <si>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</si>
  <si>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</si>
  <si>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</si>
  <si>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</si>
  <si>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</si>
  <si>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</si>
  <si>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</si>
  <si>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</si>
  <si>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</si>
  <si>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</si>
  <si>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4</t>
  </si>
  <si>
    <t>ИТОГО по СМР</t>
  </si>
  <si>
    <t>ИТОГО по ПНР</t>
  </si>
  <si>
    <t>Итого (без НДС)</t>
  </si>
  <si>
    <t>ИТОГО прочие (ПИР)</t>
  </si>
  <si>
    <t>Доп. затраты (прочие)</t>
  </si>
  <si>
    <t>Лимит. Затраты (временные, зимние, непредвиденные)</t>
  </si>
  <si>
    <t>Заказчик: АО "ИЭСК" "ВЭС"</t>
  </si>
  <si>
    <t>Расчет составлен в уровне цен 1 квартал 2024 года.</t>
  </si>
  <si>
    <t>Наименование объекта:O_В193 Проектно-изыскательские, строительно-монтажные, пусконаладочные работы, поставка оборудования по титулу : Строительство ПС 35/10 Худяково с установкой Т-1 6,3 мВА (прирост мощности 6,3МВА)</t>
  </si>
  <si>
    <t>по объекту: O_В193 Проектно-изыскательские, строительно-монтажные, пусконаладочные работы, поставка оборудования по титулу : Строительство ПС 35/10 Худяково с установкой Т-1 6,3 мВА (прирост мощности 6,3МВА)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</si>
</sst>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7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2" xfId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2" xfId="1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3" fontId="1" fillId="0" borderId="2" xfId="3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3" fontId="1" fillId="0" borderId="2" xfId="1" applyNumberFormat="1" applyFont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3" fontId="1" fillId="0" borderId="2" xfId="3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43" fontId="1" fillId="0" borderId="2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</cellXfs>
  <cellStyles count="4">
    <cellStyle name="КС-3" xfId="1" xr:uid="{00000000-0005-0000-0000-000000000000}"/>
    <cellStyle name="Обычный" xfId="0" builtinId="0"/>
    <cellStyle name="Титул" xfId="2" xr:uid="{00000000-0005-0000-0000-000002000000}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22"/>
  <sheetViews>
    <sheetView showGridLines="0" tabSelected="1" zoomScale="98" zoomScaleNormal="98" workbookViewId="0"/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4.28515625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4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9" ht="58.5" customHeight="1" x14ac:dyDescent="0.2">
      <c r="A3" s="37" t="s">
        <v>28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9" ht="54.75" customHeight="1" x14ac:dyDescent="0.2">
      <c r="A6" s="36" t="s">
        <v>29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9" ht="18" hidden="1" customHeight="1" outlineLevel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9" ht="18" customHeight="1" collapsed="1" x14ac:dyDescent="0.2">
      <c r="A8" s="4" t="s">
        <v>27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38" t="s">
        <v>0</v>
      </c>
      <c r="B9" s="40" t="s">
        <v>11</v>
      </c>
      <c r="C9" s="39" t="s">
        <v>6</v>
      </c>
      <c r="D9" s="39"/>
      <c r="E9" s="39"/>
      <c r="F9" s="39"/>
      <c r="G9" s="39"/>
      <c r="H9" s="39"/>
      <c r="I9" s="39" t="s">
        <v>7</v>
      </c>
      <c r="J9" s="39"/>
      <c r="K9" s="33" t="s">
        <v>3</v>
      </c>
      <c r="L9" s="33" t="s">
        <v>4</v>
      </c>
      <c r="M9" s="33" t="s">
        <v>5</v>
      </c>
      <c r="N9" s="33" t="s">
        <v>8</v>
      </c>
      <c r="O9" s="33" t="s">
        <v>25</v>
      </c>
      <c r="P9" s="40" t="s">
        <v>24</v>
      </c>
      <c r="Q9" s="33" t="s">
        <v>22</v>
      </c>
    </row>
    <row r="10" spans="1:19" ht="20.25" customHeight="1" x14ac:dyDescent="0.2">
      <c r="A10" s="38"/>
      <c r="B10" s="41"/>
      <c r="C10" s="33" t="s">
        <v>12</v>
      </c>
      <c r="D10" s="33" t="s">
        <v>9</v>
      </c>
      <c r="E10" s="33"/>
      <c r="F10" s="33"/>
      <c r="G10" s="33"/>
      <c r="H10" s="33"/>
      <c r="I10" s="33" t="s">
        <v>1</v>
      </c>
      <c r="J10" s="33" t="s">
        <v>2</v>
      </c>
      <c r="K10" s="33"/>
      <c r="L10" s="33"/>
      <c r="M10" s="33"/>
      <c r="N10" s="33"/>
      <c r="O10" s="33"/>
      <c r="P10" s="41"/>
      <c r="Q10" s="33"/>
    </row>
    <row r="11" spans="1:19" ht="47.25" customHeight="1" x14ac:dyDescent="0.2">
      <c r="A11" s="38"/>
      <c r="B11" s="42"/>
      <c r="C11" s="33"/>
      <c r="D11" s="9" t="s">
        <v>13</v>
      </c>
      <c r="E11" s="9" t="s">
        <v>14</v>
      </c>
      <c r="F11" s="9" t="s">
        <v>15</v>
      </c>
      <c r="G11" s="9" t="s">
        <v>10</v>
      </c>
      <c r="H11" s="9" t="s">
        <v>16</v>
      </c>
      <c r="I11" s="33"/>
      <c r="J11" s="33"/>
      <c r="K11" s="33"/>
      <c r="L11" s="33"/>
      <c r="M11" s="33"/>
      <c r="N11" s="33"/>
      <c r="O11" s="33"/>
      <c r="P11" s="42"/>
      <c r="Q11" s="33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1:19" s="2" customFormat="1" x14ac:dyDescent="0.2">
      <c r="A14" s="18">
        <v>1</v>
      </c>
      <c r="B14" s="15" t="s">
        <v>20</v>
      </c>
      <c r="C14" s="28">
        <f>D14+E14+G14+H14+F14</f>
        <v>5523278.0300000003</v>
      </c>
      <c r="D14" s="28">
        <v>621347.71</v>
      </c>
      <c r="E14" s="28">
        <v>329985.53000000003</v>
      </c>
      <c r="F14" s="28">
        <v>112710.38</v>
      </c>
      <c r="G14" s="28">
        <v>1734768</v>
      </c>
      <c r="H14" s="28">
        <v>2724466.41</v>
      </c>
      <c r="I14" s="29">
        <v>1356.53</v>
      </c>
      <c r="J14" s="29">
        <v>207.29</v>
      </c>
      <c r="K14" s="28">
        <v>734058.09</v>
      </c>
      <c r="L14" s="28">
        <v>727971.38</v>
      </c>
      <c r="M14" s="28">
        <v>409565.7</v>
      </c>
      <c r="N14" s="28">
        <f>C14+L14+M14</f>
        <v>6660815.1100000003</v>
      </c>
      <c r="O14" s="30">
        <v>91889</v>
      </c>
      <c r="P14" s="28">
        <v>161497</v>
      </c>
      <c r="Q14" s="27">
        <f>N14+O14+P14</f>
        <v>6914201.1100000003</v>
      </c>
      <c r="S14" s="17"/>
    </row>
    <row r="15" spans="1:19" s="2" customFormat="1" x14ac:dyDescent="0.2">
      <c r="A15" s="18">
        <v>2</v>
      </c>
      <c r="B15" s="15" t="s">
        <v>21</v>
      </c>
      <c r="C15" s="28">
        <f>D15+E15+G15+H15</f>
        <v>142249.38</v>
      </c>
      <c r="D15" s="28">
        <v>142249.38</v>
      </c>
      <c r="E15" s="31"/>
      <c r="F15" s="31"/>
      <c r="G15" s="31"/>
      <c r="H15" s="31"/>
      <c r="I15" s="29">
        <v>240.13</v>
      </c>
      <c r="J15" s="29">
        <v>0</v>
      </c>
      <c r="K15" s="28">
        <v>142249.38</v>
      </c>
      <c r="L15" s="28">
        <v>105264.54</v>
      </c>
      <c r="M15" s="28">
        <v>51209.78</v>
      </c>
      <c r="N15" s="28">
        <f>C15+L15+M15</f>
        <v>298723.69999999995</v>
      </c>
      <c r="O15" s="30">
        <v>0</v>
      </c>
      <c r="P15" s="32"/>
      <c r="Q15" s="27">
        <f>N15+O15+P15</f>
        <v>298723.69999999995</v>
      </c>
      <c r="S15" s="17"/>
    </row>
    <row r="16" spans="1:19" s="2" customFormat="1" x14ac:dyDescent="0.2">
      <c r="A16" s="18">
        <v>3</v>
      </c>
      <c r="B16" s="15" t="s">
        <v>23</v>
      </c>
      <c r="C16" s="20">
        <f>D16+E16+G16+H16</f>
        <v>580238</v>
      </c>
      <c r="D16" s="20">
        <v>580238</v>
      </c>
      <c r="E16" s="20"/>
      <c r="F16" s="20"/>
      <c r="G16" s="15"/>
      <c r="H16" s="15"/>
      <c r="I16" s="19"/>
      <c r="J16" s="19"/>
      <c r="K16" s="20">
        <v>580238</v>
      </c>
      <c r="L16" s="20">
        <v>0</v>
      </c>
      <c r="M16" s="20">
        <v>0</v>
      </c>
      <c r="N16" s="26">
        <f t="shared" ref="N16" si="0">C16+L16+M16</f>
        <v>580238</v>
      </c>
      <c r="O16" s="25">
        <v>0</v>
      </c>
      <c r="P16" s="24"/>
      <c r="Q16" s="21">
        <f>N16+O16+P16</f>
        <v>580238</v>
      </c>
      <c r="S16" s="17"/>
    </row>
    <row r="17" spans="1:19" s="2" customFormat="1" x14ac:dyDescent="0.2">
      <c r="A17" s="22" t="s">
        <v>19</v>
      </c>
      <c r="B17" s="23" t="s">
        <v>18</v>
      </c>
      <c r="C17" s="16">
        <f>SUM(C14:C16)</f>
        <v>6245765.4100000001</v>
      </c>
      <c r="D17" s="20">
        <f t="shared" ref="D17:Q17" si="1">SUM(D14:D16)</f>
        <v>1343835.0899999999</v>
      </c>
      <c r="E17" s="20">
        <f t="shared" si="1"/>
        <v>329985.53000000003</v>
      </c>
      <c r="F17" s="20">
        <f t="shared" si="1"/>
        <v>112710.38</v>
      </c>
      <c r="G17" s="20">
        <f t="shared" si="1"/>
        <v>1734768</v>
      </c>
      <c r="H17" s="20">
        <f t="shared" si="1"/>
        <v>2724466.41</v>
      </c>
      <c r="I17" s="20">
        <f t="shared" si="1"/>
        <v>1596.6599999999999</v>
      </c>
      <c r="J17" s="20">
        <f t="shared" si="1"/>
        <v>207.29</v>
      </c>
      <c r="K17" s="20">
        <f t="shared" si="1"/>
        <v>1456545.47</v>
      </c>
      <c r="L17" s="20">
        <f t="shared" si="1"/>
        <v>833235.92</v>
      </c>
      <c r="M17" s="20">
        <f t="shared" si="1"/>
        <v>460775.48</v>
      </c>
      <c r="N17" s="20">
        <f t="shared" si="1"/>
        <v>7539776.8100000005</v>
      </c>
      <c r="O17" s="20">
        <f t="shared" si="1"/>
        <v>91889</v>
      </c>
      <c r="P17" s="20">
        <f t="shared" si="1"/>
        <v>161497</v>
      </c>
      <c r="Q17" s="20">
        <f t="shared" si="1"/>
        <v>7793162.8100000005</v>
      </c>
      <c r="R17" s="17"/>
      <c r="S17" s="17"/>
    </row>
    <row r="18" spans="1:19" s="2" customFormat="1" x14ac:dyDescent="0.2">
      <c r="A18" s="10"/>
      <c r="B18" s="11"/>
      <c r="C18" s="12"/>
      <c r="D18" s="13"/>
      <c r="E18" s="13"/>
      <c r="F18" s="14"/>
    </row>
    <row r="19" spans="1:19" s="2" customFormat="1" x14ac:dyDescent="0.2">
      <c r="A19" s="10"/>
      <c r="B19" s="11"/>
      <c r="C19" s="12"/>
      <c r="D19" s="13"/>
      <c r="E19" s="13"/>
      <c r="F19" s="14"/>
    </row>
    <row r="22" spans="1:19" x14ac:dyDescent="0.2">
      <c r="A22" s="3"/>
    </row>
  </sheetData>
  <mergeCells count="20"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  <mergeCell ref="D10:H10"/>
    <mergeCell ref="N9:N11"/>
    <mergeCell ref="O9:O11"/>
    <mergeCell ref="K9:K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Yuryshev Aleksandr</cp:lastModifiedBy>
  <cp:lastPrinted>2022-01-26T05:55:43Z</cp:lastPrinted>
  <dcterms:created xsi:type="dcterms:W3CDTF">2002-08-29T05:21:43Z</dcterms:created>
  <dcterms:modified xsi:type="dcterms:W3CDTF">2024-05-02T07:13:13Z</dcterms:modified>
</cp:coreProperties>
</file>