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e.corp\dfs\ЗАКУПКИ\ИЭСК\ЗАКУПКИ\2023\ИЭСК СЭС\ЗП  Стр.ВЛ 110кВ Корш-Хребт №2(Лот 3)\1.1. Приложения к заявке\1.1.1 Обоснование НМЦД\"/>
    </mc:Choice>
  </mc:AlternateContent>
  <bookViews>
    <workbookView xWindow="0" yWindow="0" windowWidth="14520" windowHeight="8100"/>
  </bookViews>
  <sheets>
    <sheet name="Обоснование НМЦД" sheetId="1" r:id="rId1"/>
  </sheets>
  <calcPr calcId="162913"/>
</workbook>
</file>

<file path=xl/calcChain.xml><?xml version="1.0" encoding="utf-8"?>
<calcChain xmlns="http://schemas.openxmlformats.org/spreadsheetml/2006/main">
  <c r="T22" i="1" l="1"/>
  <c r="T23" i="1" s="1"/>
  <c r="T21" i="1"/>
  <c r="S23" i="1"/>
  <c r="R23" i="1"/>
  <c r="J23" i="1"/>
  <c r="D21" i="1"/>
</calcChain>
</file>

<file path=xl/sharedStrings.xml><?xml version="1.0" encoding="utf-8"?>
<sst xmlns="http://schemas.openxmlformats.org/spreadsheetml/2006/main" count="63" uniqueCount="56">
  <si>
    <t xml:space="preserve">Заказчик: </t>
  </si>
  <si>
    <t xml:space="preserve">Наименование объекта: </t>
  </si>
  <si>
    <t xml:space="preserve">СВОДКА ЗАТРАТ </t>
  </si>
  <si>
    <t>Сводка затрат2</t>
  </si>
  <si>
    <t>? ОтчетныйПериод #&gt;</t>
  </si>
  <si>
    <t>№ п.п.</t>
  </si>
  <si>
    <t>Номер сметного расчета</t>
  </si>
  <si>
    <t>Наименование работ и затрат</t>
  </si>
  <si>
    <t>Сметная стоимость</t>
  </si>
  <si>
    <t>Трудозатраты</t>
  </si>
  <si>
    <t>ФОТ</t>
  </si>
  <si>
    <t>НР</t>
  </si>
  <si>
    <t>СП</t>
  </si>
  <si>
    <t>Итого</t>
  </si>
  <si>
    <t>Итого (без налогов)</t>
  </si>
  <si>
    <t>Прямые затраты</t>
  </si>
  <si>
    <t>В том числе</t>
  </si>
  <si>
    <t>В т.ч. поставка заказчика</t>
  </si>
  <si>
    <t>ТЗ</t>
  </si>
  <si>
    <t>ТЗМ</t>
  </si>
  <si>
    <t>основ. з.п.</t>
  </si>
  <si>
    <t>эксп. маш.</t>
  </si>
  <si>
    <t>з.п. мех.</t>
  </si>
  <si>
    <t>материалы</t>
  </si>
  <si>
    <t>оборудование</t>
  </si>
  <si>
    <t>Раздел 1. Новый Раздел</t>
  </si>
  <si>
    <t>01-01-01</t>
  </si>
  <si>
    <t>02-03-03</t>
  </si>
  <si>
    <t>02-03-04</t>
  </si>
  <si>
    <t>02-03-05</t>
  </si>
  <si>
    <t>Итого по разделу 1 Новый Раздел</t>
  </si>
  <si>
    <t>Всего по сводке затрат</t>
  </si>
  <si>
    <t>должность</t>
  </si>
  <si>
    <t>подпись</t>
  </si>
  <si>
    <t>расшифровка подписи</t>
  </si>
  <si>
    <t>Разбивка опор</t>
  </si>
  <si>
    <t>Наименование объекта: М_С19 Строительство ВЛ 110 кВ Коршуниха – Хребтовая №2 от ПС 220 кВ Коршуниха до ПС 110 кВ Хребтовая тяговая (Протяжённость ВЛ 110 кВ – 23 км. Реконструкция ПС 220/110/10 кВ Коршуниха с установкой новой ячейки 110 кВ - 1 шт., оснащение АОПО - 1 комплект для подключения ВЛ 110 кВ Коршуниха – Хребтовая №2). Этап 1 - Строительство ВЛ 110 кВ Коршуниха – Хребтовая №2 от ПС 220 кВ Коршуниха до ПС 110 кВ Хребтовая тяговая. (ЛОТ №3)</t>
  </si>
  <si>
    <t xml:space="preserve">Вырубка просеки                                                                                                </t>
  </si>
  <si>
    <t xml:space="preserve">02-03-01 </t>
  </si>
  <si>
    <t>Земляные работы</t>
  </si>
  <si>
    <t xml:space="preserve">02-03-02 </t>
  </si>
  <si>
    <t>Фундаменты</t>
  </si>
  <si>
    <t>Установка опор</t>
  </si>
  <si>
    <t>Монтаж провода и троса</t>
  </si>
  <si>
    <t>Заземление</t>
  </si>
  <si>
    <t>Итого прочие</t>
  </si>
  <si>
    <t xml:space="preserve">Расчет составлен в уровне цен 1 кв. 2023г. </t>
  </si>
  <si>
    <t>Лимит. Затраты (временные, зимние с непредвиденными 1,5%)</t>
  </si>
  <si>
    <t>Доп. затраты (прочие)</t>
  </si>
  <si>
    <t xml:space="preserve">Составил: </t>
  </si>
  <si>
    <t>инж. ОКС</t>
  </si>
  <si>
    <t>Лбов М.Ю.</t>
  </si>
  <si>
    <t xml:space="preserve">Проверил: </t>
  </si>
  <si>
    <t>нач. ОКС</t>
  </si>
  <si>
    <t>Енгалычев Д.Е.</t>
  </si>
  <si>
    <t>Обоснование НМЦД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</si>
</sst>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\ _₽_-;\-* #,##0.00\ _₽_-;_-* &quot;-&quot;??\ _₽_-;_-@_-"/>
  </numFmts>
  <fonts count="1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CD5B5"/>
        <bgColor rgb="FFFCD5B5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9">
    <xf numFmtId="0" fontId="0" fillId="0" borderId="0"/>
    <xf numFmtId="0" fontId="3" fillId="0" borderId="2" applyBorder="0" applyAlignment="0">
      <alignment horizontal="center"/>
    </xf>
    <xf numFmtId="0" fontId="3" fillId="0" borderId="0">
      <alignment horizontal="left" vertical="top"/>
    </xf>
    <xf numFmtId="43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0" fontId="5" fillId="0" borderId="0">
      <alignment horizontal="center"/>
    </xf>
    <xf numFmtId="0" fontId="3" fillId="0" borderId="0"/>
    <xf numFmtId="0" fontId="2" fillId="0" borderId="0"/>
    <xf numFmtId="0" fontId="2" fillId="0" borderId="0"/>
    <xf numFmtId="0" fontId="5" fillId="0" borderId="2">
      <alignment horizontal="center"/>
    </xf>
    <xf numFmtId="0" fontId="2" fillId="0" borderId="0">
      <alignment vertical="top"/>
    </xf>
    <xf numFmtId="0" fontId="5" fillId="0" borderId="2">
      <alignment horizontal="center"/>
    </xf>
    <xf numFmtId="0" fontId="5" fillId="0" borderId="0">
      <alignment vertical="top"/>
    </xf>
    <xf numFmtId="0" fontId="2" fillId="0" borderId="0"/>
    <xf numFmtId="0" fontId="5" fillId="0" borderId="0">
      <alignment horizontal="right" vertical="top" wrapText="1"/>
    </xf>
    <xf numFmtId="0" fontId="5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5" fillId="0" borderId="2">
      <alignment horizontal="center" wrapText="1"/>
    </xf>
    <xf numFmtId="0" fontId="2" fillId="0" borderId="0">
      <alignment vertical="top"/>
    </xf>
    <xf numFmtId="0" fontId="2" fillId="0" borderId="0"/>
    <xf numFmtId="0" fontId="2" fillId="0" borderId="0"/>
    <xf numFmtId="0" fontId="5" fillId="0" borderId="0"/>
    <xf numFmtId="0" fontId="5" fillId="0" borderId="2">
      <alignment horizontal="center" wrapText="1"/>
    </xf>
    <xf numFmtId="0" fontId="5" fillId="0" borderId="2">
      <alignment horizontal="center"/>
    </xf>
    <xf numFmtId="0" fontId="5" fillId="0" borderId="2">
      <alignment horizontal="center" wrapText="1"/>
    </xf>
    <xf numFmtId="0" fontId="2" fillId="0" borderId="0"/>
    <xf numFmtId="0" fontId="5" fillId="0" borderId="0">
      <alignment horizontal="left" vertical="top"/>
    </xf>
    <xf numFmtId="0" fontId="2" fillId="0" borderId="2">
      <alignment vertical="top" wrapText="1"/>
    </xf>
    <xf numFmtId="0" fontId="5" fillId="0" borderId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5" fillId="0" borderId="0" xfId="0" applyFont="1"/>
    <xf numFmtId="49" fontId="8" fillId="0" borderId="2" xfId="0" applyNumberFormat="1" applyFont="1" applyBorder="1" applyAlignment="1">
      <alignment horizontal="left" vertical="top" wrapText="1"/>
    </xf>
    <xf numFmtId="0" fontId="4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horizontal="left" vertical="top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wrapText="1"/>
    </xf>
    <xf numFmtId="1" fontId="8" fillId="0" borderId="2" xfId="0" applyNumberFormat="1" applyFont="1" applyFill="1" applyBorder="1" applyAlignment="1" applyProtection="1">
      <alignment horizontal="center" vertical="top"/>
    </xf>
    <xf numFmtId="0" fontId="8" fillId="0" borderId="2" xfId="0" applyNumberFormat="1" applyFont="1" applyFill="1" applyBorder="1" applyAlignment="1" applyProtection="1">
      <alignment horizontal="left" vertical="top" wrapText="1"/>
    </xf>
    <xf numFmtId="4" fontId="8" fillId="0" borderId="2" xfId="0" applyNumberFormat="1" applyFont="1" applyFill="1" applyBorder="1" applyAlignment="1" applyProtection="1">
      <alignment horizontal="right" vertical="top"/>
    </xf>
    <xf numFmtId="0" fontId="8" fillId="0" borderId="2" xfId="0" applyNumberFormat="1" applyFont="1" applyFill="1" applyBorder="1" applyAlignment="1" applyProtection="1">
      <alignment horizontal="right" vertical="top"/>
    </xf>
    <xf numFmtId="2" fontId="8" fillId="0" borderId="2" xfId="0" applyNumberFormat="1" applyFont="1" applyFill="1" applyBorder="1" applyAlignment="1" applyProtection="1">
      <alignment horizontal="right" vertical="top"/>
    </xf>
    <xf numFmtId="0" fontId="8" fillId="0" borderId="0" xfId="0" applyFont="1"/>
    <xf numFmtId="0" fontId="9" fillId="0" borderId="0" xfId="0" applyNumberFormat="1" applyFont="1" applyFill="1" applyBorder="1" applyAlignment="1" applyProtection="1">
      <alignment wrapText="1"/>
    </xf>
    <xf numFmtId="0" fontId="8" fillId="0" borderId="2" xfId="0" applyNumberFormat="1" applyFont="1" applyFill="1" applyBorder="1" applyAlignment="1" applyProtection="1"/>
    <xf numFmtId="0" fontId="9" fillId="0" borderId="2" xfId="0" applyNumberFormat="1" applyFont="1" applyFill="1" applyBorder="1" applyAlignment="1" applyProtection="1">
      <alignment horizontal="left" vertical="top" wrapText="1"/>
    </xf>
    <xf numFmtId="4" fontId="9" fillId="0" borderId="2" xfId="0" applyNumberFormat="1" applyFont="1" applyFill="1" applyBorder="1" applyAlignment="1" applyProtection="1">
      <alignment horizontal="right" vertical="top"/>
    </xf>
    <xf numFmtId="0" fontId="9" fillId="0" borderId="2" xfId="0" applyNumberFormat="1" applyFont="1" applyFill="1" applyBorder="1" applyAlignment="1" applyProtection="1">
      <alignment horizontal="right" vertical="top"/>
    </xf>
    <xf numFmtId="49" fontId="9" fillId="0" borderId="2" xfId="0" applyNumberFormat="1" applyFont="1" applyBorder="1" applyAlignment="1">
      <alignment horizontal="left" vertical="top" wrapText="1"/>
    </xf>
    <xf numFmtId="0" fontId="0" fillId="0" borderId="0" xfId="0"/>
    <xf numFmtId="0" fontId="4" fillId="0" borderId="0" xfId="0" applyFont="1"/>
    <xf numFmtId="0" fontId="5" fillId="0" borderId="0" xfId="0" applyFont="1" applyAlignment="1">
      <alignment horizontal="left"/>
    </xf>
    <xf numFmtId="0" fontId="4" fillId="0" borderId="1" xfId="2" applyFont="1" applyBorder="1">
      <alignment horizontal="left" vertical="top"/>
    </xf>
    <xf numFmtId="0" fontId="4" fillId="0" borderId="0" xfId="0" applyFont="1" applyBorder="1" applyAlignment="1"/>
    <xf numFmtId="0" fontId="4" fillId="0" borderId="0" xfId="0" applyFont="1" applyBorder="1"/>
    <xf numFmtId="0" fontId="4" fillId="0" borderId="0" xfId="2" applyFont="1" applyBorder="1" applyAlignment="1">
      <alignment horizontal="center" vertical="top"/>
    </xf>
    <xf numFmtId="0" fontId="10" fillId="0" borderId="0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11" fillId="0" borderId="0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4" fillId="2" borderId="0" xfId="0" applyNumberFormat="1" applyFont="1" applyFill="1" applyBorder="1" applyAlignment="1" applyProtection="1">
      <alignment horizontal="center" vertical="top" wrapText="1"/>
    </xf>
    <xf numFmtId="0" fontId="7" fillId="0" borderId="0" xfId="2" applyFont="1" applyAlignment="1">
      <alignment horizontal="center"/>
    </xf>
    <xf numFmtId="0" fontId="11" fillId="0" borderId="1" xfId="0" applyNumberFormat="1" applyFont="1" applyFill="1" applyBorder="1" applyAlignment="1" applyProtection="1"/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2" applyFont="1" applyBorder="1" applyAlignment="1">
      <alignment horizontal="center" vertical="top"/>
    </xf>
    <xf numFmtId="0" fontId="6" fillId="0" borderId="6" xfId="0" applyNumberFormat="1" applyFont="1" applyFill="1" applyBorder="1" applyAlignment="1" applyProtection="1">
      <alignment horizontal="left" vertical="top" wrapText="1"/>
    </xf>
    <xf numFmtId="0" fontId="6" fillId="0" borderId="7" xfId="0" applyNumberFormat="1" applyFont="1" applyFill="1" applyBorder="1" applyAlignment="1" applyProtection="1">
      <alignment horizontal="left" vertical="top" wrapText="1"/>
    </xf>
    <xf numFmtId="0" fontId="10" fillId="0" borderId="8" xfId="0" applyFont="1" applyBorder="1" applyAlignment="1">
      <alignment horizontal="center"/>
    </xf>
    <xf numFmtId="0" fontId="10" fillId="0" borderId="0" xfId="0" applyFont="1" applyBorder="1" applyAlignment="1">
      <alignment horizontal="center"/>
    </xf>
  </cellXfs>
  <cellStyles count="39">
    <cellStyle name="Акт" xfId="11"/>
    <cellStyle name="АктМТСН" xfId="12"/>
    <cellStyle name="ВедРесурсов" xfId="13"/>
    <cellStyle name="ВедРесурсовАкт" xfId="14"/>
    <cellStyle name="Индексы" xfId="15"/>
    <cellStyle name="Итоги" xfId="16"/>
    <cellStyle name="ИтогоАктБазЦ" xfId="17"/>
    <cellStyle name="ИтогоАктБИМ" xfId="18"/>
    <cellStyle name="ИтогоАктРесМет" xfId="19"/>
    <cellStyle name="ИтогоБазЦ" xfId="20"/>
    <cellStyle name="ИтогоБИМ" xfId="21"/>
    <cellStyle name="ИтогоРесМет" xfId="22"/>
    <cellStyle name="КС-3" xfId="1"/>
    <cellStyle name="ЛокСмета" xfId="23"/>
    <cellStyle name="ЛокСмМТСН" xfId="24"/>
    <cellStyle name="М29" xfId="25"/>
    <cellStyle name="ОбСмета" xfId="26"/>
    <cellStyle name="Обычный" xfId="0" builtinId="0"/>
    <cellStyle name="Обычный 116" xfId="10"/>
    <cellStyle name="Обычный 12" xfId="36"/>
    <cellStyle name="Обычный 2" xfId="6"/>
    <cellStyle name="Обычный 2 2" xfId="35"/>
    <cellStyle name="Обычный 3" xfId="8"/>
    <cellStyle name="Обычный 4" xfId="4"/>
    <cellStyle name="Параметр" xfId="27"/>
    <cellStyle name="ПеременныеСметы" xfId="28"/>
    <cellStyle name="Процентный 2" xfId="5"/>
    <cellStyle name="РесСмета" xfId="29"/>
    <cellStyle name="СводВедРес" xfId="9"/>
    <cellStyle name="СводкаСтоимРаб" xfId="30"/>
    <cellStyle name="СводРасч" xfId="31"/>
    <cellStyle name="Титул" xfId="2"/>
    <cellStyle name="Титул 2" xfId="7"/>
    <cellStyle name="Финансовый 11" xfId="37"/>
    <cellStyle name="Финансовый 2" xfId="3"/>
    <cellStyle name="Финансовый 3" xfId="38"/>
    <cellStyle name="Хвост" xfId="32"/>
    <cellStyle name="Ценник" xfId="33"/>
    <cellStyle name="Экспертиза" xfId="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3"/>
  <sheetViews>
    <sheetView tabSelected="1" topLeftCell="C1" zoomScale="80" zoomScaleNormal="80" workbookViewId="0">
      <selection activeCell="R23" sqref="R23"/>
    </sheetView>
  </sheetViews>
  <sheetFormatPr defaultColWidth="9.140625" defaultRowHeight="12.75" customHeight="1" outlineLevelRow="1" x14ac:dyDescent="0.2"/>
  <cols>
    <col min="1" max="1" width="11.42578125" style="13" customWidth="1"/>
    <col min="2" max="2" width="18.28515625" style="13" customWidth="1"/>
    <col min="3" max="3" width="42.42578125" style="13" customWidth="1"/>
    <col min="4" max="11" width="17.140625" style="13" customWidth="1"/>
    <col min="12" max="13" width="13.5703125" style="13" customWidth="1"/>
    <col min="14" max="16" width="14.140625" style="13" customWidth="1"/>
    <col min="17" max="17" width="18.85546875" style="13" customWidth="1"/>
    <col min="18" max="19" width="14.140625" style="13" customWidth="1"/>
    <col min="20" max="20" width="16" style="13" customWidth="1"/>
    <col min="21" max="25" width="378.85546875" style="14" hidden="1" customWidth="1"/>
    <col min="26" max="16384" width="9.140625" style="13"/>
  </cols>
  <sheetData>
    <row r="1" spans="1:25" s="1" customFormat="1" ht="15.7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5" s="1" customFormat="1" ht="13.5" customHeight="1" outlineLevel="1" x14ac:dyDescent="0.25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4" t="s">
        <v>0</v>
      </c>
    </row>
    <row r="3" spans="1:25" s="1" customFormat="1" ht="45" customHeight="1" outlineLevel="1" x14ac:dyDescent="0.25">
      <c r="A3" s="36" t="s">
        <v>36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V3" s="4" t="s">
        <v>1</v>
      </c>
    </row>
    <row r="4" spans="1:25" s="1" customFormat="1" ht="18" customHeight="1" outlineLevel="1" x14ac:dyDescent="0.25">
      <c r="A4" s="5"/>
      <c r="B4" s="6"/>
      <c r="C4" s="6"/>
      <c r="D4" s="6"/>
      <c r="E4" s="6"/>
      <c r="F4" s="6"/>
      <c r="G4" s="6"/>
      <c r="H4" s="6"/>
      <c r="I4" s="7"/>
      <c r="J4" s="7"/>
      <c r="K4" s="3"/>
      <c r="L4" s="3"/>
      <c r="M4" s="3"/>
      <c r="N4" s="3"/>
      <c r="O4" s="3"/>
      <c r="P4" s="3"/>
      <c r="Q4" s="3"/>
      <c r="R4" s="3"/>
      <c r="S4" s="3"/>
      <c r="T4" s="3"/>
    </row>
    <row r="5" spans="1:25" s="1" customFormat="1" ht="17.25" customHeight="1" outlineLevel="1" x14ac:dyDescent="0.3">
      <c r="A5" s="39" t="s">
        <v>55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8" t="s">
        <v>2</v>
      </c>
    </row>
    <row r="6" spans="1:25" s="1" customFormat="1" ht="15.75" outlineLevel="1" x14ac:dyDescent="0.25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X6" s="9" t="s">
        <v>3</v>
      </c>
    </row>
    <row r="7" spans="1:25" s="1" customFormat="1" ht="0" hidden="1" customHeight="1" outlineLevel="1" x14ac:dyDescent="0.2">
      <c r="B7" s="5"/>
      <c r="C7" s="10"/>
      <c r="D7" s="10"/>
      <c r="E7" s="10"/>
      <c r="F7" s="10"/>
      <c r="G7" s="10"/>
      <c r="H7" s="10"/>
      <c r="I7" s="10"/>
      <c r="J7" s="38" t="s">
        <v>4</v>
      </c>
      <c r="K7" s="38"/>
      <c r="L7" s="10"/>
      <c r="M7" s="10"/>
      <c r="N7" s="10"/>
      <c r="O7" s="10"/>
      <c r="P7" s="10"/>
      <c r="Q7" s="10"/>
      <c r="R7" s="10"/>
      <c r="S7" s="10"/>
      <c r="T7" s="10"/>
    </row>
    <row r="8" spans="1:25" s="1" customFormat="1" ht="18" customHeight="1" collapsed="1" x14ac:dyDescent="0.25">
      <c r="A8" s="40" t="s">
        <v>46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</row>
    <row r="9" spans="1:25" s="1" customFormat="1" ht="23.25" customHeight="1" x14ac:dyDescent="0.2">
      <c r="A9" s="41" t="s">
        <v>5</v>
      </c>
      <c r="B9" s="41" t="s">
        <v>6</v>
      </c>
      <c r="C9" s="42" t="s">
        <v>7</v>
      </c>
      <c r="D9" s="45" t="s">
        <v>8</v>
      </c>
      <c r="E9" s="45"/>
      <c r="F9" s="45"/>
      <c r="G9" s="45"/>
      <c r="H9" s="45"/>
      <c r="I9" s="45"/>
      <c r="J9" s="45"/>
      <c r="K9" s="45"/>
      <c r="L9" s="45" t="s">
        <v>9</v>
      </c>
      <c r="M9" s="45"/>
      <c r="N9" s="41" t="s">
        <v>10</v>
      </c>
      <c r="O9" s="41" t="s">
        <v>11</v>
      </c>
      <c r="P9" s="41" t="s">
        <v>12</v>
      </c>
      <c r="Q9" s="41" t="s">
        <v>13</v>
      </c>
      <c r="R9" s="46" t="s">
        <v>47</v>
      </c>
      <c r="S9" s="46" t="s">
        <v>48</v>
      </c>
      <c r="T9" s="46" t="s">
        <v>14</v>
      </c>
    </row>
    <row r="10" spans="1:25" s="1" customFormat="1" ht="25.5" customHeight="1" x14ac:dyDescent="0.2">
      <c r="A10" s="41"/>
      <c r="B10" s="41"/>
      <c r="C10" s="43"/>
      <c r="D10" s="41" t="s">
        <v>15</v>
      </c>
      <c r="E10" s="41" t="s">
        <v>16</v>
      </c>
      <c r="F10" s="41"/>
      <c r="G10" s="41"/>
      <c r="H10" s="41"/>
      <c r="I10" s="41"/>
      <c r="J10" s="41" t="s">
        <v>17</v>
      </c>
      <c r="K10" s="41"/>
      <c r="L10" s="41" t="s">
        <v>18</v>
      </c>
      <c r="M10" s="41" t="s">
        <v>19</v>
      </c>
      <c r="N10" s="41"/>
      <c r="O10" s="41"/>
      <c r="P10" s="41"/>
      <c r="Q10" s="41"/>
      <c r="R10" s="46"/>
      <c r="S10" s="46"/>
      <c r="T10" s="46"/>
    </row>
    <row r="11" spans="1:25" s="1" customFormat="1" ht="19.5" customHeight="1" x14ac:dyDescent="0.2">
      <c r="A11" s="41"/>
      <c r="B11" s="41"/>
      <c r="C11" s="44"/>
      <c r="D11" s="41"/>
      <c r="E11" s="11" t="s">
        <v>20</v>
      </c>
      <c r="F11" s="11" t="s">
        <v>21</v>
      </c>
      <c r="G11" s="11" t="s">
        <v>22</v>
      </c>
      <c r="H11" s="11" t="s">
        <v>23</v>
      </c>
      <c r="I11" s="11" t="s">
        <v>24</v>
      </c>
      <c r="J11" s="11" t="s">
        <v>23</v>
      </c>
      <c r="K11" s="11" t="s">
        <v>24</v>
      </c>
      <c r="L11" s="41"/>
      <c r="M11" s="41"/>
      <c r="N11" s="41"/>
      <c r="O11" s="41"/>
      <c r="P11" s="41"/>
      <c r="Q11" s="41"/>
      <c r="R11" s="46"/>
      <c r="S11" s="46"/>
      <c r="T11" s="46"/>
    </row>
    <row r="12" spans="1:25" s="1" customFormat="1" ht="18" customHeight="1" x14ac:dyDescent="0.2">
      <c r="A12" s="11">
        <v>1</v>
      </c>
      <c r="B12" s="11">
        <v>2</v>
      </c>
      <c r="C12" s="11">
        <v>3</v>
      </c>
      <c r="D12" s="11">
        <v>4</v>
      </c>
      <c r="E12" s="11">
        <v>5</v>
      </c>
      <c r="F12" s="11">
        <v>6</v>
      </c>
      <c r="G12" s="11">
        <v>7</v>
      </c>
      <c r="H12" s="11">
        <v>8</v>
      </c>
      <c r="I12" s="11">
        <v>9</v>
      </c>
      <c r="J12" s="11">
        <v>10</v>
      </c>
      <c r="K12" s="11">
        <v>11</v>
      </c>
      <c r="L12" s="11">
        <v>12</v>
      </c>
      <c r="M12" s="11">
        <v>13</v>
      </c>
      <c r="N12" s="11">
        <v>14</v>
      </c>
      <c r="O12" s="11">
        <v>15</v>
      </c>
      <c r="P12" s="11">
        <v>16</v>
      </c>
      <c r="Q12" s="11">
        <v>17</v>
      </c>
      <c r="R12" s="11">
        <v>18</v>
      </c>
      <c r="S12" s="11">
        <v>19</v>
      </c>
      <c r="T12" s="11">
        <v>20</v>
      </c>
    </row>
    <row r="13" spans="1:25" s="1" customFormat="1" ht="15.75" x14ac:dyDescent="0.25">
      <c r="A13" s="49" t="s">
        <v>25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Y13" s="12" t="s">
        <v>25</v>
      </c>
    </row>
    <row r="14" spans="1:25" s="20" customFormat="1" ht="12" x14ac:dyDescent="0.2">
      <c r="A14" s="15">
        <v>1</v>
      </c>
      <c r="B14" s="16"/>
      <c r="C14" s="2" t="s">
        <v>35</v>
      </c>
      <c r="D14" s="17">
        <v>161010</v>
      </c>
      <c r="E14" s="17"/>
      <c r="F14" s="17"/>
      <c r="G14" s="17"/>
      <c r="H14" s="18"/>
      <c r="I14" s="18"/>
      <c r="J14" s="18"/>
      <c r="K14" s="18"/>
      <c r="L14" s="17"/>
      <c r="M14" s="19"/>
      <c r="N14" s="17"/>
      <c r="O14" s="17"/>
      <c r="P14" s="17"/>
      <c r="Q14" s="17">
        <v>161010</v>
      </c>
      <c r="R14" s="18"/>
      <c r="S14" s="18"/>
      <c r="T14" s="17">
        <v>161010</v>
      </c>
      <c r="Y14" s="21"/>
    </row>
    <row r="15" spans="1:25" s="20" customFormat="1" ht="12" x14ac:dyDescent="0.2">
      <c r="A15" s="15">
        <v>2</v>
      </c>
      <c r="B15" s="2" t="s">
        <v>26</v>
      </c>
      <c r="C15" s="2" t="s">
        <v>37</v>
      </c>
      <c r="D15" s="17">
        <v>2342725</v>
      </c>
      <c r="E15" s="17">
        <v>950509</v>
      </c>
      <c r="F15" s="17">
        <v>1392216</v>
      </c>
      <c r="G15" s="17">
        <v>622125</v>
      </c>
      <c r="H15" s="18"/>
      <c r="I15" s="18"/>
      <c r="J15" s="18"/>
      <c r="K15" s="18"/>
      <c r="L15" s="17">
        <v>1856.48</v>
      </c>
      <c r="M15" s="19">
        <v>739.85</v>
      </c>
      <c r="N15" s="17">
        <v>1572634</v>
      </c>
      <c r="O15" s="17">
        <v>1416287</v>
      </c>
      <c r="P15" s="17">
        <v>646308</v>
      </c>
      <c r="Q15" s="17">
        <v>4405320</v>
      </c>
      <c r="R15" s="18"/>
      <c r="S15" s="18"/>
      <c r="T15" s="17">
        <v>4405320</v>
      </c>
      <c r="Y15" s="21"/>
    </row>
    <row r="16" spans="1:25" s="20" customFormat="1" ht="12" x14ac:dyDescent="0.2">
      <c r="A16" s="15">
        <v>3</v>
      </c>
      <c r="B16" s="2" t="s">
        <v>38</v>
      </c>
      <c r="C16" s="2" t="s">
        <v>39</v>
      </c>
      <c r="D16" s="17">
        <v>1823956</v>
      </c>
      <c r="E16" s="17">
        <v>792696</v>
      </c>
      <c r="F16" s="17">
        <v>763637</v>
      </c>
      <c r="G16" s="17">
        <v>189147</v>
      </c>
      <c r="H16" s="17">
        <v>267623</v>
      </c>
      <c r="I16" s="18"/>
      <c r="J16" s="18"/>
      <c r="K16" s="18"/>
      <c r="L16" s="17">
        <v>1506.21</v>
      </c>
      <c r="M16" s="19">
        <v>258.77999999999997</v>
      </c>
      <c r="N16" s="17">
        <v>981843</v>
      </c>
      <c r="O16" s="17">
        <v>900433</v>
      </c>
      <c r="P16" s="17">
        <v>423578</v>
      </c>
      <c r="Q16" s="17">
        <v>3147967</v>
      </c>
      <c r="R16" s="18"/>
      <c r="S16" s="18"/>
      <c r="T16" s="17">
        <v>3147967</v>
      </c>
      <c r="Y16" s="21"/>
    </row>
    <row r="17" spans="1:25" s="20" customFormat="1" ht="12" x14ac:dyDescent="0.2">
      <c r="A17" s="15">
        <v>4</v>
      </c>
      <c r="B17" s="2" t="s">
        <v>40</v>
      </c>
      <c r="C17" s="2" t="s">
        <v>41</v>
      </c>
      <c r="D17" s="17">
        <v>1601434</v>
      </c>
      <c r="E17" s="17">
        <v>442068</v>
      </c>
      <c r="F17" s="17">
        <v>387924</v>
      </c>
      <c r="G17" s="17">
        <v>134876</v>
      </c>
      <c r="H17" s="17">
        <v>771442</v>
      </c>
      <c r="I17" s="18"/>
      <c r="J17" s="18"/>
      <c r="K17" s="18"/>
      <c r="L17" s="19">
        <v>769.47</v>
      </c>
      <c r="M17" s="19">
        <v>172.97</v>
      </c>
      <c r="N17" s="17">
        <v>576944</v>
      </c>
      <c r="O17" s="17">
        <v>612203</v>
      </c>
      <c r="P17" s="17">
        <v>364615</v>
      </c>
      <c r="Q17" s="17">
        <v>2578252</v>
      </c>
      <c r="R17" s="18"/>
      <c r="S17" s="18"/>
      <c r="T17" s="17">
        <v>2578252</v>
      </c>
      <c r="Y17" s="21"/>
    </row>
    <row r="18" spans="1:25" s="20" customFormat="1" ht="12" x14ac:dyDescent="0.2">
      <c r="A18" s="15">
        <v>5</v>
      </c>
      <c r="B18" s="2" t="s">
        <v>27</v>
      </c>
      <c r="C18" s="2" t="s">
        <v>42</v>
      </c>
      <c r="D18" s="17">
        <v>1896112</v>
      </c>
      <c r="E18" s="17">
        <v>986577</v>
      </c>
      <c r="F18" s="17">
        <v>777963</v>
      </c>
      <c r="G18" s="17">
        <v>238770</v>
      </c>
      <c r="H18" s="17">
        <v>131572</v>
      </c>
      <c r="I18" s="18"/>
      <c r="J18" s="18"/>
      <c r="K18" s="18"/>
      <c r="L18" s="17">
        <v>1624.16</v>
      </c>
      <c r="M18" s="19">
        <v>469.29</v>
      </c>
      <c r="N18" s="17">
        <v>1225347</v>
      </c>
      <c r="O18" s="17">
        <v>1273885</v>
      </c>
      <c r="P18" s="17">
        <v>735019</v>
      </c>
      <c r="Q18" s="17">
        <v>3905016</v>
      </c>
      <c r="R18" s="18"/>
      <c r="S18" s="18"/>
      <c r="T18" s="17">
        <v>3905016</v>
      </c>
      <c r="Y18" s="21"/>
    </row>
    <row r="19" spans="1:25" s="20" customFormat="1" ht="12" x14ac:dyDescent="0.2">
      <c r="A19" s="15">
        <v>6</v>
      </c>
      <c r="B19" s="2" t="s">
        <v>28</v>
      </c>
      <c r="C19" s="2" t="s">
        <v>43</v>
      </c>
      <c r="D19" s="17">
        <v>792073</v>
      </c>
      <c r="E19" s="17">
        <v>350073</v>
      </c>
      <c r="F19" s="17">
        <v>397007</v>
      </c>
      <c r="G19" s="17">
        <v>151055</v>
      </c>
      <c r="H19" s="17">
        <v>44993</v>
      </c>
      <c r="I19" s="18"/>
      <c r="J19" s="18"/>
      <c r="K19" s="18"/>
      <c r="L19" s="19">
        <v>584.22</v>
      </c>
      <c r="M19" s="19">
        <v>194.53</v>
      </c>
      <c r="N19" s="17">
        <v>501128</v>
      </c>
      <c r="O19" s="17">
        <v>521136</v>
      </c>
      <c r="P19" s="17">
        <v>300661</v>
      </c>
      <c r="Q19" s="17">
        <v>1613870</v>
      </c>
      <c r="R19" s="18"/>
      <c r="S19" s="18"/>
      <c r="T19" s="17">
        <v>1613870</v>
      </c>
      <c r="Y19" s="21"/>
    </row>
    <row r="20" spans="1:25" s="20" customFormat="1" ht="12" x14ac:dyDescent="0.2">
      <c r="A20" s="15">
        <v>7</v>
      </c>
      <c r="B20" s="2" t="s">
        <v>29</v>
      </c>
      <c r="C20" s="2" t="s">
        <v>44</v>
      </c>
      <c r="D20" s="17">
        <v>141974</v>
      </c>
      <c r="E20" s="17">
        <v>47599</v>
      </c>
      <c r="F20" s="17">
        <v>87592</v>
      </c>
      <c r="G20" s="17">
        <v>21024</v>
      </c>
      <c r="H20" s="17">
        <v>6783</v>
      </c>
      <c r="I20" s="18"/>
      <c r="J20" s="18"/>
      <c r="K20" s="18"/>
      <c r="L20" s="19">
        <v>83.78</v>
      </c>
      <c r="M20" s="19">
        <v>31.72</v>
      </c>
      <c r="N20" s="17">
        <v>68623</v>
      </c>
      <c r="O20" s="17">
        <v>70462</v>
      </c>
      <c r="P20" s="17">
        <v>39820</v>
      </c>
      <c r="Q20" s="17">
        <v>252256</v>
      </c>
      <c r="R20" s="18"/>
      <c r="S20" s="18"/>
      <c r="T20" s="17">
        <v>252256</v>
      </c>
      <c r="Y20" s="21"/>
    </row>
    <row r="21" spans="1:25" s="20" customFormat="1" ht="12" x14ac:dyDescent="0.2">
      <c r="A21" s="22"/>
      <c r="B21" s="22"/>
      <c r="C21" s="23" t="s">
        <v>30</v>
      </c>
      <c r="D21" s="24">
        <f>D14+D15+D16+D17+D18+D19+D20</f>
        <v>8759284</v>
      </c>
      <c r="E21" s="24">
        <v>3569522</v>
      </c>
      <c r="F21" s="24">
        <v>3806339</v>
      </c>
      <c r="G21" s="24">
        <v>1356997</v>
      </c>
      <c r="H21" s="24">
        <v>1222413</v>
      </c>
      <c r="I21" s="25"/>
      <c r="J21" s="25"/>
      <c r="K21" s="25"/>
      <c r="L21" s="24">
        <v>6424.33</v>
      </c>
      <c r="M21" s="24">
        <v>1867.15</v>
      </c>
      <c r="N21" s="24">
        <v>4926519</v>
      </c>
      <c r="O21" s="24">
        <v>4794406</v>
      </c>
      <c r="P21" s="24">
        <v>2510001</v>
      </c>
      <c r="Q21" s="24">
        <v>16063691</v>
      </c>
      <c r="R21" s="25"/>
      <c r="S21" s="25"/>
      <c r="T21" s="24">
        <f>T14+T15+T16+T17+T18+T19+T20</f>
        <v>16063691</v>
      </c>
      <c r="Y21" s="21"/>
    </row>
    <row r="22" spans="1:25" s="20" customFormat="1" ht="12" x14ac:dyDescent="0.2">
      <c r="A22" s="22"/>
      <c r="B22" s="22"/>
      <c r="C22" s="26" t="s">
        <v>45</v>
      </c>
      <c r="D22" s="24"/>
      <c r="E22" s="24"/>
      <c r="F22" s="24"/>
      <c r="G22" s="24"/>
      <c r="H22" s="24"/>
      <c r="I22" s="25"/>
      <c r="J22" s="25">
        <v>27426310</v>
      </c>
      <c r="K22" s="25"/>
      <c r="L22" s="24"/>
      <c r="M22" s="24"/>
      <c r="N22" s="24"/>
      <c r="O22" s="24"/>
      <c r="P22" s="24"/>
      <c r="Q22" s="24"/>
      <c r="R22" s="25">
        <v>692130.83</v>
      </c>
      <c r="S22" s="25">
        <v>5032541</v>
      </c>
      <c r="T22" s="24">
        <f>R22+S22</f>
        <v>5724671.8300000001</v>
      </c>
      <c r="Y22" s="21"/>
    </row>
    <row r="23" spans="1:25" s="20" customFormat="1" ht="12" x14ac:dyDescent="0.2">
      <c r="A23" s="22"/>
      <c r="B23" s="22"/>
      <c r="C23" s="23" t="s">
        <v>31</v>
      </c>
      <c r="D23" s="24">
        <v>8759284</v>
      </c>
      <c r="E23" s="24">
        <v>3569522</v>
      </c>
      <c r="F23" s="24">
        <v>3806339</v>
      </c>
      <c r="G23" s="24">
        <v>1356997</v>
      </c>
      <c r="H23" s="24">
        <v>1222413</v>
      </c>
      <c r="I23" s="25"/>
      <c r="J23" s="25">
        <f>J22</f>
        <v>27426310</v>
      </c>
      <c r="K23" s="25"/>
      <c r="L23" s="24">
        <v>6424.33</v>
      </c>
      <c r="M23" s="24">
        <v>1867.15</v>
      </c>
      <c r="N23" s="24">
        <v>4926519</v>
      </c>
      <c r="O23" s="24">
        <v>4794406</v>
      </c>
      <c r="P23" s="24">
        <v>2510001</v>
      </c>
      <c r="Q23" s="24">
        <v>16063691</v>
      </c>
      <c r="R23" s="25">
        <f>R22</f>
        <v>692130.83</v>
      </c>
      <c r="S23" s="25">
        <f>S22</f>
        <v>5032541</v>
      </c>
      <c r="T23" s="24">
        <f>T21+T22</f>
        <v>21788362.829999998</v>
      </c>
    </row>
    <row r="27" spans="1:25" ht="12.75" customHeight="1" x14ac:dyDescent="0.25">
      <c r="A27" s="28" t="s">
        <v>49</v>
      </c>
      <c r="B27" s="30" t="s">
        <v>50</v>
      </c>
      <c r="C27" s="31"/>
      <c r="D27" s="47"/>
      <c r="E27" s="47"/>
      <c r="F27" s="32"/>
      <c r="G27" s="48" t="s">
        <v>51</v>
      </c>
      <c r="H27" s="48"/>
      <c r="I27" s="33"/>
      <c r="J27" s="33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</row>
    <row r="28" spans="1:25" ht="12.75" customHeight="1" x14ac:dyDescent="0.25">
      <c r="A28" s="27"/>
      <c r="B28" s="34" t="s">
        <v>32</v>
      </c>
      <c r="C28" s="27"/>
      <c r="D28" s="51" t="s">
        <v>33</v>
      </c>
      <c r="E28" s="51"/>
      <c r="F28" s="27"/>
      <c r="G28" s="51" t="s">
        <v>34</v>
      </c>
      <c r="H28" s="51"/>
      <c r="I28" s="34"/>
      <c r="J28" s="34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</row>
    <row r="29" spans="1:25" ht="12.75" customHeight="1" x14ac:dyDescent="0.25">
      <c r="A29" s="35"/>
      <c r="B29" s="35"/>
      <c r="C29" s="35"/>
      <c r="D29" s="35"/>
      <c r="E29" s="35"/>
      <c r="F29" s="27"/>
      <c r="G29" s="27"/>
      <c r="H29" s="35"/>
      <c r="I29" s="35"/>
      <c r="J29" s="35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</row>
    <row r="30" spans="1:25" ht="12.75" customHeight="1" x14ac:dyDescent="0.25">
      <c r="A30" s="27"/>
      <c r="B30" s="35"/>
      <c r="C30" s="35"/>
      <c r="D30" s="35"/>
      <c r="E30" s="35"/>
      <c r="F30" s="27"/>
      <c r="G30" s="27"/>
      <c r="H30" s="35"/>
      <c r="I30" s="35"/>
      <c r="J30" s="35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</row>
    <row r="31" spans="1:25" ht="12.75" customHeight="1" x14ac:dyDescent="0.2">
      <c r="A31" s="29"/>
      <c r="B31" s="29"/>
      <c r="C31" s="29"/>
      <c r="D31" s="29"/>
      <c r="E31" s="29"/>
      <c r="F31" s="29"/>
      <c r="G31" s="27"/>
      <c r="H31" s="27"/>
      <c r="I31" s="29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</row>
    <row r="32" spans="1:25" ht="12.75" customHeight="1" x14ac:dyDescent="0.25">
      <c r="A32" s="28" t="s">
        <v>52</v>
      </c>
      <c r="B32" s="30" t="s">
        <v>53</v>
      </c>
      <c r="C32" s="31"/>
      <c r="D32" s="47"/>
      <c r="E32" s="47"/>
      <c r="F32" s="32"/>
      <c r="G32" s="48" t="s">
        <v>54</v>
      </c>
      <c r="H32" s="48"/>
      <c r="I32" s="33"/>
      <c r="J32" s="33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</row>
    <row r="33" spans="1:22" ht="12.75" customHeight="1" x14ac:dyDescent="0.25">
      <c r="A33" s="27"/>
      <c r="B33" s="34" t="s">
        <v>32</v>
      </c>
      <c r="C33" s="27"/>
      <c r="D33" s="51" t="s">
        <v>33</v>
      </c>
      <c r="E33" s="51"/>
      <c r="F33" s="27"/>
      <c r="G33" s="51" t="s">
        <v>34</v>
      </c>
      <c r="H33" s="51"/>
      <c r="I33" s="52"/>
      <c r="J33" s="34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</row>
  </sheetData>
  <mergeCells count="32">
    <mergeCell ref="G28:H28"/>
    <mergeCell ref="D28:E28"/>
    <mergeCell ref="G33:I33"/>
    <mergeCell ref="D33:E33"/>
    <mergeCell ref="G32:H32"/>
    <mergeCell ref="D32:E32"/>
    <mergeCell ref="D27:E27"/>
    <mergeCell ref="G27:H27"/>
    <mergeCell ref="A13:T13"/>
    <mergeCell ref="D10:D11"/>
    <mergeCell ref="E10:I10"/>
    <mergeCell ref="J10:K10"/>
    <mergeCell ref="L10:L11"/>
    <mergeCell ref="M10:M11"/>
    <mergeCell ref="A8:T8"/>
    <mergeCell ref="A9:A11"/>
    <mergeCell ref="B9:B11"/>
    <mergeCell ref="C9:C11"/>
    <mergeCell ref="D9:K9"/>
    <mergeCell ref="L9:M9"/>
    <mergeCell ref="N9:N11"/>
    <mergeCell ref="O9:O11"/>
    <mergeCell ref="P9:P11"/>
    <mergeCell ref="Q9:Q11"/>
    <mergeCell ref="R9:R11"/>
    <mergeCell ref="S9:S11"/>
    <mergeCell ref="T9:T11"/>
    <mergeCell ref="A2:T2"/>
    <mergeCell ref="A3:T3"/>
    <mergeCell ref="A6:T6"/>
    <mergeCell ref="J7:K7"/>
    <mergeCell ref="A5:V5"/>
  </mergeCells>
  <pageMargins left="0.69999998807907104" right="0.69999998807907104" top="0.75" bottom="0.75" header="0.30000001192092901" footer="0.30000001192092901"/>
  <pageSetup paperSize="9" fitToHeight="0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Обоснование НМЦД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Dorogobid Nataliya</dc:creator>
  <cp:lastModifiedBy>Timofeeva Anna</cp:lastModifiedBy>
  <cp:lastPrinted>2023-02-02T08:45:30Z</cp:lastPrinted>
  <dcterms:created xsi:type="dcterms:W3CDTF">2002-08-29T05:21:43Z</dcterms:created>
  <dcterms:modified xsi:type="dcterms:W3CDTF">2023-07-05T02:30:46Z</dcterms:modified>
</cp:coreProperties>
</file>