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2Dbk03mY1ns+Hd4AAAM22cAk41kyAwAsY1wkMVajELCo918M+2ZbFU/v1d0cnKY3WffAx5P3QPxoBS07VGX5RA==" workbookSaltValue="sd+Nnft2b0WdW5dTMAwvlA=="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Заявка!$A$1:$N$42</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Заявка!$D$4:$N$42</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25" l="1"/>
  <c r="B10" i="25"/>
  <c r="C6" i="25"/>
  <c r="A4" i="25"/>
  <c r="A5" i="25"/>
  <c r="A6" i="25"/>
  <c r="A7" i="25"/>
  <c r="A8" i="25"/>
  <c r="A9" i="25"/>
  <c r="A10" i="25"/>
  <c r="A11" i="25"/>
  <c r="A12" i="25"/>
  <c r="A3" i="25"/>
  <c r="F17" i="2" l="1"/>
  <c r="D7" i="2" l="1"/>
  <c r="D8" i="2" s="1"/>
  <c r="D9" i="2" s="1"/>
  <c r="D10" i="2" s="1"/>
  <c r="D11" i="2" s="1"/>
  <c r="D12" i="2" s="1"/>
  <c r="D13" i="2" s="1"/>
  <c r="D14" i="2" l="1"/>
  <c r="D15" i="2" s="1"/>
  <c r="D16" i="2" s="1"/>
  <c r="D17" i="2" s="1"/>
  <c r="D18" i="2" s="1"/>
  <c r="D19" i="2" s="1"/>
  <c r="D20" i="2" s="1"/>
  <c r="D21" i="2" s="1"/>
  <c r="D22" i="2" s="1"/>
  <c r="D23" i="2" s="1"/>
  <c r="D19" i="29" l="1"/>
  <c r="D4" i="28" l="1"/>
  <c r="A16" i="25"/>
  <c r="A17" i="25"/>
  <c r="A18" i="25"/>
  <c r="A19" i="25"/>
  <c r="A20" i="25"/>
  <c r="A21" i="25"/>
  <c r="A22" i="25"/>
  <c r="A23" i="25"/>
  <c r="A24" i="25"/>
  <c r="A25" i="25"/>
  <c r="A26" i="25"/>
  <c r="A27" i="25"/>
  <c r="A28" i="25"/>
  <c r="A29" i="25"/>
  <c r="A30" i="25"/>
  <c r="A31" i="25"/>
  <c r="A32" i="25"/>
  <c r="A15" i="25"/>
  <c r="C3" i="25" l="1"/>
  <c r="C5" i="25"/>
  <c r="C7" i="25"/>
  <c r="C8" i="25"/>
  <c r="C9" i="25"/>
  <c r="C11" i="25"/>
  <c r="C12" i="25"/>
  <c r="B3"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charset val="1"/>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<sst xmlns="http://schemas.openxmlformats.org/spreadsheetml/2006/main" count="692" uniqueCount="449">
  <si>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</si>
  <si>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</si>
  <si>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</si>
  <si>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</si>
  <si>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</si>
  <si>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</si>
  <si>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</si>
  <si>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</si>
  <si>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</si>
  <si>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</si>
  <si>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</si>
  <si>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</si>
  <si>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</si>
  <si>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</si>
  <si>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</si>
  <si>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</si>
  <si>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</si>
  <si>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</si>
  <si>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</si>
  <si>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</si>
  <si>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</si>
  <si>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</si>
  <si>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</si>
  <si>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</si>
  <si>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</si>
  <si>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</si>
  <si>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</si>
  <si>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</si>
  <si>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</si>
  <si>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</si>
  <si>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</si>
  <si>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</si>
  <si>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</si>
  <si>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</si>
  <si>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</si>
  <si>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</si>
  <si>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</si>
  <si>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</si>
  <si>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</si>
  <si>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</si>
  <si>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</si>
  <si>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</si>
  <si>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</si>
  <si>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</si>
  <si>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</si>
  <si>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</si>
  <si>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</si>
  <si>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</si>
  <si>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</si>
  <si>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</si>
  <si>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</si>
  <si>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</si>
  <si>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</si>
  <si>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</si>
  <si>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</si>
  <si>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</si>
  <si>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</si>
  <si>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</si>
  <si>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</si>
  <si>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</si>
  <si>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</si>
  <si>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</si>
  <si>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</si>
  <si>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</si>
  <si>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</si>
  <si>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</si>
  <si>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</si>
  <si>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</si>
  <si>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</si>
  <si>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</si>
  <si>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</si>
  <si>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</si>
  <si>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</si>
  <si>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</si>
  <si>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</si>
  <si>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</si>
  <si>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</si>
  <si>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</si>
  <si>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</si>
  <si>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</si>
  <si>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</si>
  <si>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</si>
  <si>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</si>
  <si>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</si>
  <si>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</si>
  <si>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</si>
  <si>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</si>
  <si>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</si>
  <si>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</si>
  <si>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</si>
  <si>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</si>
  <si>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</si>
  <si>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</si>
  <si>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</si>
  <si>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</si>
  <si>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</si>
  <si>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</si>
  <si>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</si>
  <si>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</si>
  <si>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</si>
  <si>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</si>
  <si>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</si>
  <si>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</si>
  <si>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</si>
  <si>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</si>
  <si>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</si>
  <si>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</si>
  <si>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</si>
  <si>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</si>
  <si>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</si>
  <si>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</si>
  <si>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</si>
  <si>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</si>
  <si>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</si>
  <si>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</si>
  <si>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</si>
  <si>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</si>
  <si>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</si>
  <si>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</si>
  <si>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</si>
  <si>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</si>
  <si>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</si>
  <si>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</si>
  <si>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</si>
  <si>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</si>
  <si>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</si>
  <si>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</si>
  <si>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</si>
  <si>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</si>
  <si>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</si>
  <si>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</si>
  <si>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</si>
  <si>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</si>
  <si>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</si>
  <si>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</si>
  <si>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</si>
  <si>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</si>
  <si>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</si>
  <si>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</si>
  <si>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</si>
  <si>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</si>
  <si>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</si>
  <si>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</si>
  <si>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</si>
  <si>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</si>
  <si>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</si>
  <si>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</si>
  <si>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</si>
  <si>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</si>
  <si>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</si>
  <si>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</si>
  <si>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</si>
  <si>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</si>
  <si>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</si>
  <si>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</si>
  <si>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</si>
  <si>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</si>
  <si>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</si>
  <si>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</si>
  <si>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</si>
  <si>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</si>
  <si>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</si>
  <si>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</si>
  <si>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</si>
  <si>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</si>
  <si>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</si>
  <si>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</si>
  <si>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</si>
  <si>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</si>
  <si>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</si>
  <si>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</si>
  <si>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</si>
  <si>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</si>
  <si>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</si>
  <si>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</si>
  <si>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</si>
  <si>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</si>
  <si>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</si>
  <si>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</si>
  <si>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</si>
  <si>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</si>
  <si>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</si>
  <si>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</si>
  <si>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</si>
  <si>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</si>
  <si>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</si>
  <si>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</si>
  <si>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</si>
  <si>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</si>
  <si>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</si>
  <si>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</si>
  <si>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</si>
  <si>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</si>
  <si>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</si>
  <si>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</si>
  <si>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</si>
  <si>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</si>
  <si>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</si>
  <si>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</si>
  <si>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</si>
  <si>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</si>
  <si>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</si>
  <si>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</si>
  <si>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</si>
  <si>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</si>
  <si>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</si>
  <si>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</si>
  <si>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</si>
  <si>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</si>
  <si>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</si>
  <si>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</si>
  <si>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</si>
  <si>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</si>
  <si>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</si>
  <si>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</si>
  <si>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</si>
  <si>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</si>
  <si>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</si>
  <si>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</si>
  <si>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</si>
  <si>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</si>
  <si>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</si>
  <si>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</si>
  <si>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</si>
  <si>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</si>
  <si>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</si>
  <si>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</si>
  <si>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</si>
  <si>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</si>
  <si>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</si>
  <si>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</si>
  <si>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</si>
  <si>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</si>
  <si>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</si>
  <si>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</si>
  <si>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</si>
  <si>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</si>
  <si>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</si>
  <si>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</si>
  <si>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</si>
  <si>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</si>
  <si>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</si>
  <si>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</si>
  <si>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</si>
  <si>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</si>
  <si>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</si>
  <si>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</si>
  <si>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</si>
  <si>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</si>
  <si>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</si>
  <si>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</si>
  <si>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</si>
  <si>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</si>
  <si>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</si>
  <si>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</si>
  <si>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</si>
  <si>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</si>
  <si>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</si>
  <si>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</si>
  <si>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</si>
  <si>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</si>
  <si>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НМЦД, рублей с учетом НДС</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</si>
  <si>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</si>
  <si>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</si>
  <si>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</si>
  <si>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</si>
  <si>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</si>
  <si>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</si>
  <si>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</si>
  <si>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</si>
  <si>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</si>
  <si>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</si>
  <si>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</si>
  <si>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</si>
  <si>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</si>
  <si>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</si>
  <si>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</si>
  <si>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</si>
  <si>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</si>
  <si>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</si>
  <si>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</si>
  <si>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</si>
  <si>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</si>
  <si>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</si>
  <si>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</si>
  <si>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</si>
  <si>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</si>
  <si>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</si>
  <si>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</si>
  <si>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</si>
  <si>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</si>
  <si>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</si>
  <si>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</si>
  <si>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</si>
  <si>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</si>
  <si>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</si>
  <si>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</si>
  <si>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</si>
  <si>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</si>
  <si>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</si>
  <si>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</si>
  <si>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</si>
  <si>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</si>
  <si>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</si>
  <si>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</si>
  <si>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</si>
  <si>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</si>
  <si>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</si>
  <si>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</si>
  <si>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</si>
  <si>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</si>
  <si>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</si>
  <si>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</si>
  <si>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</si>
  <si>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</si>
  <si>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</si>
  <si>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</si>
  <si>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</si>
  <si>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</si>
  <si>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</si>
  <si>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</si>
  <si>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</si>
  <si>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</si>
  <si>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</si>
  <si>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</si>
  <si>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</si>
  <si>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</si>
  <si>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</si>
  <si>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</si>
  <si>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</si>
  <si>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</si>
  <si>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</si>
  <si>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</si>
  <si>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</si>
  <si>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</si>
  <si>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</si>
  <si>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</si>
  <si>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</si>
  <si>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</si>
  <si>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</si>
  <si>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</si>
  <si>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</si>
  <si>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</si>
  <si>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</si>
  <si>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</si>
  <si>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</si>
  <si>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</si>
  <si>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</si>
  <si>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</si>
  <si>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</si>
  <si>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</si>
  <si>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</si>
  <si>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</si>
  <si>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</si>
  <si>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</si>
  <si>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</si>
  <si>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</si>
  <si>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</si>
  <si>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</si>
  <si>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</si>
  <si>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</si>
  <si>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</si>
  <si>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</si>
  <si>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</si>
  <si>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</si>
  <si>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</si>
  <si>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</si>
  <si>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</si>
  <si>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</si>
  <si>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</si>
  <si>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</si>
  <si>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</si>
  <si>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</si>
  <si>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</si>
  <si>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</si>
  <si>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</si>
  <si>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</si>
  <si>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</si>
  <si>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</si>
  <si>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</si>
  <si>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</si>
  <si>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</si>
  <si>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</si>
  <si>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</si>
  <si>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</si>
  <si>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</si>
  <si>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</si>
  <si>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</si>
  <si>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</si>
  <si>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</si>
  <si>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</si>
  <si>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</si>
  <si>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</si>
  <si>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</si>
  <si>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</si>
  <si>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</si>
  <si>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</si>
  <si>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</si>
  <si>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</si>
  <si>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</si>
  <si>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</si>
  <si>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</si>
  <si>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</si>
  <si>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</si>
  <si>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</si>
  <si>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</si>
  <si>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</si>
  <si>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</si>
  <si>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</si>
  <si>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</si>
  <si>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</si>
  <si>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</si>
  <si>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</si>
  <si>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</si>
  <si>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г.Иркутск, ул.Сухэ-Батора, 3</t>
  </si>
  <si>
    <t>Иркутская область</t>
  </si>
  <si>
    <t xml:space="preserve">в течение 60 календарных дней  (15 рабочих дней – для СМСП) с момента подписания акта сдачи – приемки оказанных услуг </t>
  </si>
  <si>
    <t>сайт ТД</t>
  </si>
  <si>
    <t>Проект договора</t>
  </si>
  <si>
    <t>в соответствии с условиями Договора</t>
  </si>
  <si>
    <t>услуги по проведению оценки объекта оценки в соответствии с Заданием на оценку (Приложение № 1 к настоящему Договору)</t>
  </si>
  <si>
    <t>отдел по сопровождению собственности ИФ ООО "УСЦ "ЕвроСибЭнерго"</t>
  </si>
  <si>
    <t>1. Общество с ограниченной ответственностью Группа Финансового Консультирования «ВЕГА» (ООО «ГФК «ВЕГА»»)</t>
  </si>
  <si>
    <t>3827051977</t>
  </si>
  <si>
    <t>Иркутская обл., Иркутский р-н, р.п. Маркова,</t>
  </si>
  <si>
    <t>vengrova@inbox.ru</t>
  </si>
  <si>
    <t>да</t>
  </si>
  <si>
    <t>2. Общество с ограниченной ответственностью «Национальное Агентство Оценки и Консалтинга» (ООО «НАО-Консалтинг»)</t>
  </si>
  <si>
    <t>г. Иркутск, пер. Пионерский, д.11</t>
  </si>
  <si>
    <t>naocons@naok.irk.ru 
anton_irkutsk@mail.ru</t>
  </si>
  <si>
    <t>3. Общество с ограниченной ответственностью «Десоф-Консалтинг» (ООО «Десоф-Консалтинг»)</t>
  </si>
  <si>
    <t>664047, г. Иркутск, ул. Советская, 96</t>
  </si>
  <si>
    <t>desof@mail.ru</t>
  </si>
  <si>
    <t>Общество с ограниченной ответственностью ООО "Оценщик"</t>
  </si>
  <si>
    <t>3808085530</t>
  </si>
  <si>
    <t>664025, г. Иркутск, ул. Ленина, 18</t>
  </si>
  <si>
    <t>avto-expert@mail.ru</t>
  </si>
  <si>
    <t>Общество с ограниченной ответственностью "Версия" ООО "Версия"</t>
  </si>
  <si>
    <t>3808028210</t>
  </si>
  <si>
    <t>664025, г. Иркутск, ул. Степана Разина, 42</t>
  </si>
  <si>
    <t>version8@yandex.ru</t>
  </si>
  <si>
    <t>Акционерное общество «Иркутскаудит»</t>
  </si>
  <si>
    <t>: 664003, г. Иркутск, ул. Красноармейская, д. 8, 1 этаж</t>
  </si>
  <si>
    <t>irkaudit@mail.ru</t>
  </si>
  <si>
    <t>+7 3952 24-31-43, +7 3952 34-17-12, +7 3952 33-48-34</t>
  </si>
  <si>
    <t>Справка о кадровых ресурсах наличие в штате не менее 2-х оценщиков</t>
  </si>
  <si>
    <t>1. копия свидетельств или выписки из единого государственного реестра саморегулируемых организаций оценщиков, членами которых являются оценщики 
2. договоры (страховые полисы) об обязательном страховании гражданской ответственности оценщиков со страховой суммой не менее 5 000 000 рублей, сроком не менее года.</t>
  </si>
  <si>
    <t>Сайт ООО "ТД "ЕвроСибЭнерго"</t>
  </si>
  <si>
    <t>Упрощенная закупка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</si>
</sst>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charset val="1"/>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1">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18" fillId="2" borderId="1"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51" fillId="0" borderId="0" xfId="0" applyFont="1" applyAlignment="1">
      <alignment horizontal="center" vertical="center"/>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xf numFmtId="0" fontId="18" fillId="2" borderId="64" xfId="0" applyFont="1" applyFill="1" applyBorder="1" applyAlignment="1" applyProtection="1">
      <alignment horizontal="left" vertical="center" wrapText="1"/>
    </xf>
    <xf numFmtId="0" fontId="18" fillId="2" borderId="65" xfId="0" applyFont="1" applyFill="1" applyBorder="1" applyAlignment="1" applyProtection="1">
      <alignment horizontal="left" vertical="center" wrapText="1"/>
    </xf>
    <xf numFmtId="0" fontId="18" fillId="2" borderId="66" xfId="0" applyFont="1" applyFill="1" applyBorder="1" applyAlignment="1" applyProtection="1">
      <alignment horizontal="left" vertical="center" wrapText="1"/>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2">
    <dxf>
      <font>
        <color theme="0"/>
      </font>
      <fill>
        <patternFill>
          <bgColor rgb="FFFF3300"/>
        </patternFill>
      </fill>
    </dxf>
    <dxf>
      <font>
        <color theme="0"/>
      </font>
      <fill>
        <patternFill>
          <bgColor rgb="FFFF3300"/>
        </patternFill>
      </fill>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54;&#1094;&#1077;&#1085;&#1082;&#1072;%20&#1080;&#1084;&#1091;&#1097;&#1077;&#1089;&#1090;&#1074;&#1072;%20&#1048;&#1088;&#1082;&#1091;&#1090;&#1089;&#1082;&#1101;&#1085;&#1077;&#1088;&#1075;&#1086;/&#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54;&#1094;&#1077;&#1085;&#1082;&#1072;%20&#1080;&#1084;&#1091;&#1097;&#1077;&#1089;&#1090;&#1074;&#1072;%20&#1048;&#1088;&#1082;&#1091;&#1090;&#1089;&#1082;&#1101;&#1085;&#1077;&#1088;&#1075;&#1086;/&#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54;&#1094;&#1077;&#1085;&#1082;&#1072;%20&#1080;&#1084;&#1091;&#1097;&#1077;&#1089;&#1090;&#1074;&#1072;%20&#1048;&#1088;&#1082;&#1091;&#1090;&#1089;&#1082;&#1101;&#1085;&#1077;&#1088;&#1075;&#1086;/&#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20(500)%20&#1054;&#1094;&#1077;&#1085;&#1082;&#1072;%20&#1080;&#1084;&#1091;&#1097;&#1077;&#1089;&#1090;&#1074;&#1072;%20&#1048;&#1088;&#1082;&#1091;&#1090;&#1089;&#1082;&#1101;&#1085;&#1077;&#1088;&#1075;&#1086;/&#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51">
  <autoFilter ref="A1:H13"/>
  <tableColumns count="8">
    <tableColumn id="1" name="№" dataDxfId="150"/>
    <tableColumn id="4" name="Организатор" dataDxfId="149"/>
    <tableColumn id="2" name="Курирующее подразделение" dataDxfId="148"/>
    <tableColumn id="3" name="Куратор" dataDxfId="147"/>
    <tableColumn id="6" name="Рабочий телефон " dataDxfId="146"/>
    <tableColumn id="7" name="Адрес электронной почты" dataDxfId="145"/>
    <tableColumn id="5" name="Кабинет" dataDxfId="144"/>
    <tableColumn id="8" name="ID Access" dataDxfId="143"/>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84" dataDxfId="83">
  <autoFilter ref="A13:A16"/>
  <tableColumns count="1">
    <tableColumn id="1" name="Сложность направления деятельности" dataDxfId="8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81"/>
    <tableColumn id="8" uniqueName="8" name="Наименование заказчика" queryTableFieldId="2" dataDxfId="8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42" dataDxfId="141">
  <autoFilter ref="A2:G77"/>
  <tableColumns count="7">
    <tableColumn id="1" name="№" dataDxfId="140"/>
    <tableColumn id="2" name="Наименование участника" dataDxfId="139"/>
    <tableColumn id="3" name="ИНН" dataDxfId="138"/>
    <tableColumn id="4" name="Город" dataDxfId="137"/>
    <tableColumn id="5" name="Контактная эл. почта" dataDxfId="136"/>
    <tableColumn id="6" name="Контактный телефон" dataDxfId="135"/>
    <tableColumn id="7" name="Имеется ли опыт работы с данным контрагентом" dataDxfId="134"/>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33" dataDxfId="132" tableBorderDxfId="131" totalsRowBorderDxfId="130">
  <tableColumns count="1">
    <tableColumn id="1" name="Столбец1" headerRowDxfId="129" dataDxfId="128"/>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27" dataDxfId="126" tableBorderDxfId="125">
  <tableColumns count="1">
    <tableColumn id="1" name="Столбец1" headerRowDxfId="124" dataDxfId="123"/>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22" dataDxfId="121" tableBorderDxfId="120">
  <tableColumns count="1">
    <tableColumn id="1" name="Столбец1" headerRowDxfId="119" dataDxfId="118"/>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117" dataDxfId="116" totalsRowDxfId="115">
  <autoFilter ref="B10:E19"/>
  <tableColumns count="4">
    <tableColumn id="1" name="№" totalsRowLabel="Итог" dataDxfId="114"/>
    <tableColumn id="2" name="Коммерческий параметр" dataDxfId="113" totalsRowDxfId="112"/>
    <tableColumn id="3" name="Значение" dataDxfId="111"/>
    <tableColumn id="4" name="Единица измерения" totalsRowFunction="count" dataDxfId="110" totalsRowDxfId="109"/>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108" dataDxfId="106" headerRowBorderDxfId="107" tableBorderDxfId="105">
  <autoFilter ref="B9:F27"/>
  <tableColumns count="5">
    <tableColumn id="1" name="№" dataDxfId="104"/>
    <tableColumn id="2" name="Требование" dataDxfId="103"/>
    <tableColumn id="3" name="Документы (сведения), подтверждающие соответствие требованию" dataDxfId="102"/>
    <tableColumn id="4" name="Соответствие требованию" dataDxfId="101"/>
    <tableColumn id="5" name="Документ " dataDxfId="100"/>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99" dataDxfId="98"/>
    <tableColumn id="4" name="Заказчик" headerRowDxfId="97" dataDxfId="96" dataCellStyle="Обычный_Лист1"/>
    <tableColumn id="2" name="Подразделение заказчика" headerRowDxfId="95" dataDxfId="94"/>
    <tableColumn id="5" name="Код подразделения" headerRowDxfId="93" dataDxfId="92"/>
    <tableColumn id="6" name="Расшифровка" headerRowDxfId="91" dataDxfId="90"/>
    <tableColumn id="3" name="Местонахождение" headerRowDxfId="89" dataDxfId="8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87" dataDxfId="86">
  <autoFilter ref="A1:A11"/>
  <tableColumns count="1">
    <tableColumn id="1" name="Направление деятельности" dataDxfId="8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2"/>
  <sheetViews>
    <sheetView showGridLines="0" view="pageBreakPreview" zoomScale="90" zoomScaleNormal="50" zoomScaleSheetLayoutView="90" zoomScalePageLayoutView="85" workbookViewId="0">
      <pane ySplit="5" topLeftCell="A9" activePane="bottomLeft" state="frozen"/>
      <selection activeCell="D1" sqref="D1"/>
      <selection pane="bottomLeft" activeCell="F13" sqref="F13:N13"/>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95" t="s">
        <v>0</v>
      </c>
      <c r="E1" s="195"/>
      <c r="F1" s="195"/>
      <c r="G1" s="195"/>
      <c r="H1" s="195"/>
      <c r="I1" s="195"/>
      <c r="J1" s="195"/>
      <c r="K1" s="195"/>
      <c r="L1" s="195"/>
      <c r="M1" s="195"/>
      <c r="N1" s="195"/>
      <c r="O1" s="44"/>
      <c r="P1" s="44"/>
      <c r="Q1" s="44"/>
    </row>
    <row r="2" spans="1:34" s="31" customFormat="1" ht="18.75" customHeight="1">
      <c r="D2" s="196" t="s">
        <v>280</v>
      </c>
      <c r="E2" s="196"/>
      <c r="F2" s="196"/>
      <c r="G2" s="196"/>
      <c r="H2" s="196"/>
      <c r="I2" s="196"/>
      <c r="J2" s="196"/>
      <c r="K2" s="196"/>
      <c r="L2" s="196"/>
      <c r="M2" s="196"/>
      <c r="N2" s="196"/>
      <c r="O2" s="44"/>
      <c r="P2" s="44"/>
      <c r="Q2" s="44"/>
    </row>
    <row r="3" spans="1:34" s="31" customFormat="1" ht="18.75" customHeight="1">
      <c r="D3" s="196" t="s">
        <v>281</v>
      </c>
      <c r="E3" s="196"/>
      <c r="F3" s="196"/>
      <c r="G3" s="196"/>
      <c r="H3" s="196"/>
      <c r="I3" s="196"/>
      <c r="J3" s="196"/>
      <c r="K3" s="196"/>
      <c r="L3" s="196"/>
      <c r="M3" s="196"/>
      <c r="N3" s="196"/>
      <c r="O3" s="44"/>
      <c r="P3" s="44"/>
      <c r="Q3" s="44"/>
    </row>
    <row r="4" spans="1:34" s="31" customFormat="1" ht="21" customHeight="1">
      <c r="A4" s="33"/>
      <c r="B4" s="33"/>
      <c r="D4" s="198" t="s">
        <v>8</v>
      </c>
      <c r="E4" s="198"/>
      <c r="F4" s="198"/>
      <c r="G4" s="198"/>
      <c r="H4" s="198"/>
      <c r="I4" s="198"/>
      <c r="J4" s="198"/>
      <c r="K4" s="198"/>
      <c r="L4" s="198"/>
      <c r="M4" s="198"/>
      <c r="N4" s="198"/>
      <c r="O4" s="45"/>
      <c r="P4" s="45"/>
      <c r="Q4" s="45"/>
    </row>
    <row r="5" spans="1:34" s="31" customFormat="1" ht="29.25" customHeight="1" thickBot="1">
      <c r="A5" s="34"/>
      <c r="B5" s="34"/>
      <c r="C5" s="34"/>
      <c r="D5" s="197" t="s">
        <v>287</v>
      </c>
      <c r="E5" s="197"/>
      <c r="F5" s="197"/>
      <c r="G5" s="197"/>
      <c r="H5" s="197"/>
      <c r="I5" s="197"/>
      <c r="J5" s="197"/>
      <c r="K5" s="197"/>
      <c r="L5" s="197"/>
      <c r="M5" s="197"/>
      <c r="N5" s="197"/>
      <c r="O5" s="46"/>
      <c r="P5" s="46"/>
      <c r="Q5" s="46"/>
    </row>
    <row r="6" spans="1:34" s="31" customFormat="1" ht="29.25" customHeight="1">
      <c r="A6" s="35">
        <v>1</v>
      </c>
      <c r="B6" s="35">
        <v>1</v>
      </c>
      <c r="C6" s="34">
        <v>1</v>
      </c>
      <c r="D6" s="130">
        <v>1</v>
      </c>
      <c r="E6" s="131" t="s">
        <v>366</v>
      </c>
      <c r="F6" s="186" t="s">
        <v>9</v>
      </c>
      <c r="G6" s="186"/>
      <c r="H6" s="186"/>
      <c r="I6" s="186"/>
      <c r="J6" s="186"/>
      <c r="K6" s="186"/>
      <c r="L6" s="186"/>
      <c r="M6" s="186"/>
      <c r="N6" s="187"/>
      <c r="O6" s="47"/>
      <c r="P6" s="47"/>
      <c r="Q6" s="47"/>
      <c r="R6" s="36"/>
      <c r="S6" s="36"/>
      <c r="T6" s="36"/>
      <c r="U6" s="36"/>
      <c r="V6" s="36"/>
      <c r="W6" s="36"/>
      <c r="X6" s="36"/>
      <c r="Y6" s="36"/>
      <c r="Z6" s="36"/>
      <c r="AA6" s="36"/>
      <c r="AB6" s="36"/>
    </row>
    <row r="7" spans="1:34" s="31" customFormat="1" ht="29.25" customHeight="1">
      <c r="A7" s="35"/>
      <c r="B7" s="35"/>
      <c r="C7" s="34"/>
      <c r="D7" s="132">
        <f>D6+1</f>
        <v>2</v>
      </c>
      <c r="E7" s="56" t="s">
        <v>274</v>
      </c>
      <c r="F7" s="179" t="s">
        <v>414</v>
      </c>
      <c r="G7" s="179"/>
      <c r="H7" s="179"/>
      <c r="I7" s="179"/>
      <c r="J7" s="179"/>
      <c r="K7" s="179"/>
      <c r="L7" s="179"/>
      <c r="M7" s="179"/>
      <c r="N7" s="180"/>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3" si="0">D7+1</f>
        <v>3</v>
      </c>
      <c r="E8" s="56" t="s">
        <v>367</v>
      </c>
      <c r="F8" s="179" t="s">
        <v>262</v>
      </c>
      <c r="G8" s="179"/>
      <c r="H8" s="179"/>
      <c r="I8" s="179"/>
      <c r="J8" s="179"/>
      <c r="K8" s="179"/>
      <c r="L8" s="179"/>
      <c r="M8" s="179"/>
      <c r="N8" s="180"/>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412</v>
      </c>
      <c r="F9" s="179" t="s">
        <v>263</v>
      </c>
      <c r="G9" s="179"/>
      <c r="H9" s="179"/>
      <c r="I9" s="179"/>
      <c r="J9" s="179"/>
      <c r="K9" s="179"/>
      <c r="L9" s="179"/>
      <c r="M9" s="179"/>
      <c r="N9" s="180"/>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411</v>
      </c>
      <c r="F10" s="193" t="s">
        <v>421</v>
      </c>
      <c r="G10" s="193"/>
      <c r="H10" s="193"/>
      <c r="I10" s="193"/>
      <c r="J10" s="193"/>
      <c r="K10" s="193"/>
      <c r="L10" s="193"/>
      <c r="M10" s="193"/>
      <c r="N10" s="194"/>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86" t="s">
        <v>420</v>
      </c>
      <c r="G11" s="186"/>
      <c r="H11" s="186"/>
      <c r="I11" s="186"/>
      <c r="J11" s="186"/>
      <c r="K11" s="186"/>
      <c r="L11" s="186"/>
      <c r="M11" s="186"/>
      <c r="N11" s="187"/>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368</v>
      </c>
      <c r="F12" s="191" t="s">
        <v>448</v>
      </c>
      <c r="G12" s="191"/>
      <c r="H12" s="191"/>
      <c r="I12" s="191"/>
      <c r="J12" s="191"/>
      <c r="K12" s="191"/>
      <c r="L12" s="191"/>
      <c r="M12" s="191"/>
      <c r="N12" s="192"/>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275</v>
      </c>
      <c r="F13" s="191" t="s">
        <v>415</v>
      </c>
      <c r="G13" s="191"/>
      <c r="H13" s="191"/>
      <c r="I13" s="191"/>
      <c r="J13" s="191"/>
      <c r="K13" s="191"/>
      <c r="L13" s="191"/>
      <c r="M13" s="191"/>
      <c r="N13" s="192"/>
      <c r="O13" s="44"/>
      <c r="P13" s="44"/>
      <c r="Q13" s="44"/>
    </row>
    <row r="14" spans="1:34" s="31" customFormat="1" ht="29.25" customHeight="1" thickBot="1">
      <c r="A14" s="35"/>
      <c r="B14" s="35"/>
      <c r="C14" s="35"/>
      <c r="D14" s="132">
        <f t="shared" si="0"/>
        <v>9</v>
      </c>
      <c r="E14" s="56" t="s">
        <v>359</v>
      </c>
      <c r="F14" s="188" t="s">
        <v>316</v>
      </c>
      <c r="G14" s="189"/>
      <c r="H14" s="189"/>
      <c r="I14" s="189"/>
      <c r="J14" s="189"/>
      <c r="K14" s="189"/>
      <c r="L14" s="189"/>
      <c r="M14" s="189"/>
      <c r="N14" s="190"/>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86">
        <v>410000</v>
      </c>
      <c r="G15" s="186"/>
      <c r="H15" s="186"/>
      <c r="I15" s="186"/>
      <c r="J15" s="186"/>
      <c r="K15" s="186"/>
      <c r="L15" s="186"/>
      <c r="M15" s="186"/>
      <c r="N15" s="187"/>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410</v>
      </c>
      <c r="F16" s="191">
        <v>82000</v>
      </c>
      <c r="G16" s="191"/>
      <c r="H16" s="191"/>
      <c r="I16" s="191"/>
      <c r="J16" s="191"/>
      <c r="K16" s="191"/>
      <c r="L16" s="191"/>
      <c r="M16" s="191"/>
      <c r="N16" s="192"/>
      <c r="O16" s="49"/>
      <c r="P16" s="49"/>
      <c r="Q16" s="49"/>
    </row>
    <row r="17" spans="1:34" s="31" customFormat="1" ht="29.25" customHeight="1" thickBot="1">
      <c r="A17" s="35"/>
      <c r="B17" s="35"/>
      <c r="C17" s="35"/>
      <c r="D17" s="133">
        <f t="shared" si="0"/>
        <v>12</v>
      </c>
      <c r="E17" s="134" t="s">
        <v>261</v>
      </c>
      <c r="F17" s="181">
        <f>F15+F16</f>
        <v>492000</v>
      </c>
      <c r="G17" s="181"/>
      <c r="H17" s="181"/>
      <c r="I17" s="181"/>
      <c r="J17" s="181"/>
      <c r="K17" s="181"/>
      <c r="L17" s="181"/>
      <c r="M17" s="181"/>
      <c r="N17" s="182"/>
      <c r="O17" s="49"/>
      <c r="P17" s="49"/>
      <c r="Q17" s="49"/>
      <c r="R17" s="36"/>
      <c r="S17" s="36"/>
      <c r="T17" s="36"/>
      <c r="U17" s="36"/>
      <c r="V17" s="36"/>
      <c r="W17" s="36"/>
      <c r="X17" s="36"/>
      <c r="Y17" s="36"/>
      <c r="Z17" s="36"/>
      <c r="AA17" s="36"/>
      <c r="AB17" s="36"/>
    </row>
    <row r="18" spans="1:34" s="31" customFormat="1" ht="29.25" customHeight="1">
      <c r="A18" s="35"/>
      <c r="B18" s="35"/>
      <c r="C18" s="35"/>
      <c r="D18" s="132">
        <f t="shared" si="0"/>
        <v>13</v>
      </c>
      <c r="E18" s="56" t="s">
        <v>413</v>
      </c>
      <c r="F18" s="179">
        <v>495000</v>
      </c>
      <c r="G18" s="179"/>
      <c r="H18" s="179"/>
      <c r="I18" s="179"/>
      <c r="J18" s="179"/>
      <c r="K18" s="179"/>
      <c r="L18" s="179"/>
      <c r="M18" s="179"/>
      <c r="N18" s="180"/>
      <c r="O18" s="49"/>
      <c r="P18" s="49"/>
      <c r="Q18" s="49"/>
      <c r="R18" s="36"/>
      <c r="S18" s="36"/>
      <c r="T18" s="36"/>
      <c r="U18" s="36"/>
      <c r="V18" s="36"/>
      <c r="W18" s="36"/>
      <c r="X18" s="36"/>
      <c r="Y18" s="36"/>
      <c r="Z18" s="36"/>
      <c r="AA18" s="36"/>
      <c r="AB18" s="36"/>
      <c r="AF18" s="36"/>
      <c r="AG18" s="36"/>
      <c r="AH18" s="36"/>
    </row>
    <row r="19" spans="1:34" s="31" customFormat="1" ht="29.25" customHeight="1">
      <c r="A19" s="35"/>
      <c r="B19" s="35"/>
      <c r="C19" s="35"/>
      <c r="D19" s="132">
        <f t="shared" si="0"/>
        <v>14</v>
      </c>
      <c r="E19" s="56" t="s">
        <v>260</v>
      </c>
      <c r="F19" s="179" t="s">
        <v>416</v>
      </c>
      <c r="G19" s="179"/>
      <c r="H19" s="179"/>
      <c r="I19" s="179"/>
      <c r="J19" s="179"/>
      <c r="K19" s="179"/>
      <c r="L19" s="179"/>
      <c r="M19" s="179"/>
      <c r="N19" s="180"/>
      <c r="O19" s="49"/>
      <c r="P19" s="49"/>
      <c r="Q19" s="49"/>
    </row>
    <row r="20" spans="1:34" s="31" customFormat="1" ht="29.25" customHeight="1" thickBot="1">
      <c r="A20" s="35"/>
      <c r="B20" s="35"/>
      <c r="C20" s="35"/>
      <c r="D20" s="133">
        <f t="shared" si="0"/>
        <v>15</v>
      </c>
      <c r="E20" s="134" t="s">
        <v>169</v>
      </c>
      <c r="F20" s="183" t="s">
        <v>419</v>
      </c>
      <c r="G20" s="184"/>
      <c r="H20" s="184"/>
      <c r="I20" s="184"/>
      <c r="J20" s="184"/>
      <c r="K20" s="184"/>
      <c r="L20" s="184"/>
      <c r="M20" s="184"/>
      <c r="N20" s="185"/>
      <c r="O20" s="44"/>
      <c r="P20" s="44"/>
      <c r="Q20" s="44"/>
    </row>
    <row r="21" spans="1:34" s="31" customFormat="1" ht="29.25" customHeight="1">
      <c r="A21" s="35"/>
      <c r="B21" s="35"/>
      <c r="C21" s="35"/>
      <c r="D21" s="130">
        <f t="shared" si="0"/>
        <v>16</v>
      </c>
      <c r="E21" s="131" t="s">
        <v>370</v>
      </c>
      <c r="F21" s="176">
        <v>3</v>
      </c>
      <c r="G21" s="177"/>
      <c r="H21" s="177"/>
      <c r="I21" s="177"/>
      <c r="J21" s="177"/>
      <c r="K21" s="177"/>
      <c r="L21" s="177"/>
      <c r="M21" s="177"/>
      <c r="N21" s="178"/>
      <c r="O21" s="170"/>
      <c r="P21" s="170"/>
      <c r="Q21" s="170"/>
      <c r="R21" s="170"/>
      <c r="S21" s="170"/>
      <c r="T21" s="170"/>
      <c r="U21" s="170"/>
      <c r="V21" s="170"/>
      <c r="W21" s="170"/>
      <c r="X21" s="170"/>
      <c r="Y21" s="170"/>
      <c r="Z21" s="170"/>
      <c r="AA21" s="37"/>
      <c r="AB21" s="37"/>
    </row>
    <row r="22" spans="1:34" s="31" customFormat="1" ht="29.25" customHeight="1">
      <c r="A22" s="35"/>
      <c r="B22" s="35"/>
      <c r="C22" s="35"/>
      <c r="D22" s="132">
        <f t="shared" si="0"/>
        <v>17</v>
      </c>
      <c r="E22" s="56" t="s">
        <v>257</v>
      </c>
      <c r="F22" s="171" t="s">
        <v>417</v>
      </c>
      <c r="G22" s="171"/>
      <c r="H22" s="171"/>
      <c r="I22" s="171"/>
      <c r="J22" s="171"/>
      <c r="K22" s="171"/>
      <c r="L22" s="171"/>
      <c r="M22" s="171"/>
      <c r="N22" s="172"/>
      <c r="O22" s="170"/>
      <c r="P22" s="170"/>
      <c r="Q22" s="170"/>
      <c r="R22" s="170"/>
      <c r="S22" s="170"/>
      <c r="T22" s="170"/>
      <c r="U22" s="170"/>
      <c r="V22" s="170"/>
      <c r="W22" s="170"/>
      <c r="X22" s="170"/>
      <c r="Y22" s="170"/>
      <c r="Z22" s="170"/>
      <c r="AA22" s="37"/>
      <c r="AB22" s="37"/>
    </row>
    <row r="23" spans="1:34" ht="29.25" customHeight="1" thickBot="1">
      <c r="A23" s="35"/>
      <c r="B23" s="35"/>
      <c r="C23" s="35"/>
      <c r="D23" s="133">
        <f t="shared" si="0"/>
        <v>18</v>
      </c>
      <c r="E23" s="135" t="s">
        <v>369</v>
      </c>
      <c r="F23" s="173" t="s">
        <v>418</v>
      </c>
      <c r="G23" s="174"/>
      <c r="H23" s="174"/>
      <c r="I23" s="174"/>
      <c r="J23" s="174"/>
      <c r="K23" s="174"/>
      <c r="L23" s="174"/>
      <c r="M23" s="174"/>
      <c r="N23" s="175"/>
      <c r="O23" s="50"/>
      <c r="P23" s="50"/>
      <c r="Q23" s="50"/>
    </row>
    <row r="24" spans="1:34" ht="29.25" customHeight="1">
      <c r="E24" s="169" t="s">
        <v>276</v>
      </c>
      <c r="F24" s="169"/>
      <c r="G24" s="169"/>
      <c r="H24" s="169"/>
      <c r="I24" s="169"/>
      <c r="J24" s="169"/>
      <c r="K24" s="169"/>
      <c r="L24" s="169"/>
      <c r="M24" s="169"/>
      <c r="N24" s="169"/>
      <c r="O24" s="42"/>
      <c r="P24" s="42"/>
      <c r="Q24" s="42"/>
      <c r="R24" s="42"/>
      <c r="S24" s="42"/>
      <c r="T24" s="42"/>
      <c r="U24" s="42"/>
      <c r="V24" s="42"/>
      <c r="W24" s="42"/>
      <c r="X24" s="42"/>
      <c r="Y24" s="42"/>
      <c r="Z24" s="42"/>
      <c r="AA24" s="42"/>
      <c r="AB24" s="42"/>
      <c r="AC24" s="42"/>
      <c r="AD24" s="42"/>
      <c r="AE24" s="42"/>
    </row>
    <row r="25" spans="1:34" ht="51" customHeight="1">
      <c r="D25" s="39">
        <v>1</v>
      </c>
      <c r="E25" s="166" t="s">
        <v>268</v>
      </c>
      <c r="F25" s="167"/>
      <c r="G25" s="167"/>
      <c r="H25" s="167"/>
      <c r="I25" s="167"/>
      <c r="J25" s="167"/>
      <c r="K25" s="168"/>
      <c r="L25" s="164" t="s">
        <v>315</v>
      </c>
      <c r="M25" s="165"/>
      <c r="N25" s="165"/>
      <c r="O25" s="42"/>
      <c r="P25" s="42"/>
      <c r="Q25" s="42"/>
      <c r="R25" s="42"/>
      <c r="S25" s="42"/>
      <c r="T25" s="42"/>
      <c r="U25" s="42"/>
      <c r="V25" s="42"/>
      <c r="W25" s="42"/>
      <c r="X25" s="42"/>
      <c r="Y25" s="42"/>
      <c r="Z25" s="42"/>
      <c r="AA25" s="42"/>
      <c r="AB25" s="42"/>
      <c r="AC25" s="42"/>
      <c r="AD25" s="42"/>
      <c r="AE25" s="42"/>
    </row>
    <row r="26" spans="1:34" ht="51" customHeight="1">
      <c r="D26" s="39">
        <v>2</v>
      </c>
      <c r="E26" s="166" t="s">
        <v>269</v>
      </c>
      <c r="F26" s="167"/>
      <c r="G26" s="167"/>
      <c r="H26" s="167"/>
      <c r="I26" s="167"/>
      <c r="J26" s="167"/>
      <c r="K26" s="168"/>
      <c r="L26" s="164" t="s">
        <v>315</v>
      </c>
      <c r="M26" s="165"/>
      <c r="N26" s="165"/>
      <c r="O26" s="42"/>
      <c r="P26" s="42"/>
      <c r="Q26" s="42"/>
      <c r="R26" s="42"/>
      <c r="S26" s="42"/>
      <c r="T26" s="42"/>
      <c r="U26" s="42"/>
      <c r="V26" s="42"/>
      <c r="W26" s="42"/>
      <c r="X26" s="42"/>
      <c r="Y26" s="42"/>
      <c r="Z26" s="42"/>
      <c r="AA26" s="42"/>
      <c r="AB26" s="42"/>
      <c r="AC26" s="42"/>
      <c r="AD26" s="42"/>
      <c r="AE26" s="42"/>
    </row>
    <row r="27" spans="1:34" ht="51" customHeight="1">
      <c r="D27" s="39">
        <v>3</v>
      </c>
      <c r="E27" s="166" t="s">
        <v>270</v>
      </c>
      <c r="F27" s="167"/>
      <c r="G27" s="167"/>
      <c r="H27" s="167"/>
      <c r="I27" s="167"/>
      <c r="J27" s="167"/>
      <c r="K27" s="168"/>
      <c r="L27" s="164" t="s">
        <v>315</v>
      </c>
      <c r="M27" s="165"/>
      <c r="N27" s="165"/>
      <c r="O27" s="42"/>
      <c r="P27" s="42"/>
      <c r="Q27" s="42"/>
      <c r="R27" s="42"/>
      <c r="S27" s="42"/>
      <c r="T27" s="42"/>
      <c r="U27" s="42"/>
      <c r="V27" s="42"/>
      <c r="W27" s="42"/>
      <c r="X27" s="42"/>
      <c r="Y27" s="42"/>
      <c r="Z27" s="42"/>
      <c r="AA27" s="42"/>
      <c r="AB27" s="42"/>
      <c r="AC27" s="42"/>
      <c r="AD27" s="42"/>
      <c r="AE27" s="42"/>
    </row>
    <row r="28" spans="1:34" ht="51" customHeight="1">
      <c r="D28" s="39">
        <v>4</v>
      </c>
      <c r="E28" s="166" t="s">
        <v>290</v>
      </c>
      <c r="F28" s="167"/>
      <c r="G28" s="167"/>
      <c r="H28" s="167"/>
      <c r="I28" s="167"/>
      <c r="J28" s="167"/>
      <c r="K28" s="168"/>
      <c r="L28" s="164" t="s">
        <v>315</v>
      </c>
      <c r="M28" s="165"/>
      <c r="N28" s="165"/>
    </row>
    <row r="29" spans="1:34" ht="51" customHeight="1">
      <c r="D29" s="39">
        <v>5</v>
      </c>
      <c r="E29" s="166" t="s">
        <v>291</v>
      </c>
      <c r="F29" s="167"/>
      <c r="G29" s="167"/>
      <c r="H29" s="167"/>
      <c r="I29" s="167"/>
      <c r="J29" s="167"/>
      <c r="K29" s="168"/>
      <c r="L29" s="164" t="s">
        <v>315</v>
      </c>
      <c r="M29" s="165"/>
      <c r="N29" s="165"/>
    </row>
    <row r="30" spans="1:34" ht="51" customHeight="1">
      <c r="D30" s="39">
        <v>6</v>
      </c>
      <c r="E30" s="166" t="s">
        <v>292</v>
      </c>
      <c r="F30" s="167"/>
      <c r="G30" s="167"/>
      <c r="H30" s="167"/>
      <c r="I30" s="167"/>
      <c r="J30" s="167"/>
      <c r="K30" s="168"/>
      <c r="L30" s="164" t="s">
        <v>315</v>
      </c>
      <c r="M30" s="165"/>
      <c r="N30" s="165"/>
    </row>
    <row r="31" spans="1:34" ht="73.5" customHeight="1">
      <c r="D31" s="39">
        <v>7</v>
      </c>
      <c r="E31" s="166" t="s">
        <v>297</v>
      </c>
      <c r="F31" s="167"/>
      <c r="G31" s="167"/>
      <c r="H31" s="167"/>
      <c r="I31" s="167"/>
      <c r="J31" s="167"/>
      <c r="K31" s="168"/>
      <c r="L31" s="164" t="s">
        <v>315</v>
      </c>
      <c r="M31" s="165"/>
      <c r="N31" s="165"/>
    </row>
    <row r="32" spans="1:34" ht="73.5" customHeight="1">
      <c r="D32" s="39">
        <v>8</v>
      </c>
      <c r="E32" s="166" t="s">
        <v>271</v>
      </c>
      <c r="F32" s="167"/>
      <c r="G32" s="167"/>
      <c r="H32" s="167"/>
      <c r="I32" s="167"/>
      <c r="J32" s="167"/>
      <c r="K32" s="168"/>
      <c r="L32" s="164" t="s">
        <v>315</v>
      </c>
      <c r="M32" s="165"/>
      <c r="N32" s="165"/>
    </row>
    <row r="33" spans="4:14" ht="81.75" customHeight="1">
      <c r="D33" s="39">
        <v>9</v>
      </c>
      <c r="E33" s="166" t="s">
        <v>299</v>
      </c>
      <c r="F33" s="167"/>
      <c r="G33" s="167"/>
      <c r="H33" s="167"/>
      <c r="I33" s="167"/>
      <c r="J33" s="167"/>
      <c r="K33" s="168"/>
      <c r="L33" s="164" t="s">
        <v>316</v>
      </c>
      <c r="M33" s="165"/>
      <c r="N33" s="165"/>
    </row>
    <row r="34" spans="4:14" ht="29.25" customHeight="1">
      <c r="D34" s="39">
        <v>10</v>
      </c>
      <c r="E34" s="166" t="s">
        <v>300</v>
      </c>
      <c r="F34" s="167"/>
      <c r="G34" s="167"/>
      <c r="H34" s="167"/>
      <c r="I34" s="167"/>
      <c r="J34" s="167"/>
      <c r="K34" s="168"/>
      <c r="L34" s="164" t="s">
        <v>316</v>
      </c>
      <c r="M34" s="165"/>
      <c r="N34" s="165"/>
    </row>
    <row r="35" spans="4:14" ht="29.25" customHeight="1">
      <c r="D35" s="39">
        <v>11</v>
      </c>
      <c r="E35" s="166" t="s">
        <v>302</v>
      </c>
      <c r="F35" s="167"/>
      <c r="G35" s="167"/>
      <c r="H35" s="167"/>
      <c r="I35" s="167"/>
      <c r="J35" s="167"/>
      <c r="K35" s="168"/>
      <c r="L35" s="164" t="s">
        <v>315</v>
      </c>
      <c r="M35" s="165"/>
      <c r="N35" s="165"/>
    </row>
    <row r="36" spans="4:14" ht="29.25" customHeight="1">
      <c r="D36" s="39">
        <v>12</v>
      </c>
      <c r="E36" s="166" t="s">
        <v>304</v>
      </c>
      <c r="F36" s="167"/>
      <c r="G36" s="167"/>
      <c r="H36" s="167"/>
      <c r="I36" s="167"/>
      <c r="J36" s="167"/>
      <c r="K36" s="168"/>
      <c r="L36" s="164" t="s">
        <v>315</v>
      </c>
      <c r="M36" s="165"/>
      <c r="N36" s="165"/>
    </row>
    <row r="37" spans="4:14" ht="29.25" customHeight="1">
      <c r="D37" s="39">
        <v>13</v>
      </c>
      <c r="E37" s="166" t="s">
        <v>305</v>
      </c>
      <c r="F37" s="167"/>
      <c r="G37" s="167"/>
      <c r="H37" s="167"/>
      <c r="I37" s="167"/>
      <c r="J37" s="167"/>
      <c r="K37" s="168"/>
      <c r="L37" s="164" t="s">
        <v>316</v>
      </c>
      <c r="M37" s="165"/>
      <c r="N37" s="165"/>
    </row>
    <row r="38" spans="4:14" ht="29.25" customHeight="1">
      <c r="D38" s="39">
        <v>14</v>
      </c>
      <c r="E38" s="166" t="s">
        <v>371</v>
      </c>
      <c r="F38" s="167"/>
      <c r="G38" s="167"/>
      <c r="H38" s="167"/>
      <c r="I38" s="167"/>
      <c r="J38" s="167"/>
      <c r="K38" s="168"/>
      <c r="L38" s="164" t="s">
        <v>316</v>
      </c>
      <c r="M38" s="165"/>
      <c r="N38" s="165"/>
    </row>
    <row r="39" spans="4:14" ht="29.25" customHeight="1">
      <c r="D39" s="39">
        <v>15</v>
      </c>
      <c r="E39" s="166" t="s">
        <v>307</v>
      </c>
      <c r="F39" s="167"/>
      <c r="G39" s="167"/>
      <c r="H39" s="167"/>
      <c r="I39" s="167"/>
      <c r="J39" s="167"/>
      <c r="K39" s="168"/>
      <c r="L39" s="164" t="s">
        <v>316</v>
      </c>
      <c r="M39" s="165"/>
      <c r="N39" s="165"/>
    </row>
    <row r="40" spans="4:14" ht="29.25" customHeight="1">
      <c r="D40" s="39">
        <v>16</v>
      </c>
      <c r="E40" s="166" t="s">
        <v>308</v>
      </c>
      <c r="F40" s="167"/>
      <c r="G40" s="167"/>
      <c r="H40" s="167"/>
      <c r="I40" s="167"/>
      <c r="J40" s="167"/>
      <c r="K40" s="168"/>
      <c r="L40" s="164" t="s">
        <v>315</v>
      </c>
      <c r="M40" s="165"/>
      <c r="N40" s="165"/>
    </row>
    <row r="41" spans="4:14" ht="29.25" customHeight="1">
      <c r="D41" s="39">
        <v>17</v>
      </c>
      <c r="E41" s="166" t="s">
        <v>312</v>
      </c>
      <c r="F41" s="167"/>
      <c r="G41" s="167"/>
      <c r="H41" s="167"/>
      <c r="I41" s="167"/>
      <c r="J41" s="167"/>
      <c r="K41" s="168"/>
      <c r="L41" s="164" t="s">
        <v>316</v>
      </c>
      <c r="M41" s="165"/>
      <c r="N41" s="165"/>
    </row>
    <row r="42" spans="4:14" ht="29.25" customHeight="1">
      <c r="D42" s="39">
        <v>18</v>
      </c>
      <c r="E42" s="166" t="s">
        <v>313</v>
      </c>
      <c r="F42" s="167"/>
      <c r="G42" s="167"/>
      <c r="H42" s="167"/>
      <c r="I42" s="167"/>
      <c r="J42" s="167"/>
      <c r="K42" s="168"/>
      <c r="L42" s="164" t="s">
        <v>316</v>
      </c>
      <c r="M42" s="165"/>
      <c r="N42" s="165"/>
    </row>
  </sheetData>
  <sheetProtection algorithmName="SHA-512" hashValue="5uoCcfit72Hsfmo/l/yNnUvYOHAWPeemLLdw1VSsUeUABtuAi8R+HYP2QCNnk/Wbly4JE24SMgfoo3BfaUyrwQ==" saltValue="VJUL+Ii3ITAp61MWrMKe1Q==" spinCount="100000" sheet="1" formatCells="0" formatColumns="0" formatRows="0" insertHyperlinks="0" deleteRows="0"/>
  <mergeCells count="62">
    <mergeCell ref="E37:K37"/>
    <mergeCell ref="E38:K38"/>
    <mergeCell ref="E39:K39"/>
    <mergeCell ref="E40:K40"/>
    <mergeCell ref="E41:K41"/>
    <mergeCell ref="E32:K32"/>
    <mergeCell ref="E33:K33"/>
    <mergeCell ref="E34:K34"/>
    <mergeCell ref="E35:K35"/>
    <mergeCell ref="E36:K36"/>
    <mergeCell ref="L29:N29"/>
    <mergeCell ref="E26:K26"/>
    <mergeCell ref="E27:K27"/>
    <mergeCell ref="E28:K28"/>
    <mergeCell ref="E29:K29"/>
    <mergeCell ref="L28:N28"/>
    <mergeCell ref="L26:N26"/>
    <mergeCell ref="L27:N27"/>
    <mergeCell ref="E42:K42"/>
    <mergeCell ref="L30:N30"/>
    <mergeCell ref="L37:N37"/>
    <mergeCell ref="L38:N38"/>
    <mergeCell ref="L31:N31"/>
    <mergeCell ref="L32:N32"/>
    <mergeCell ref="L33:N33"/>
    <mergeCell ref="L34:N34"/>
    <mergeCell ref="L35:N35"/>
    <mergeCell ref="L36:N36"/>
    <mergeCell ref="L39:N39"/>
    <mergeCell ref="L40:N40"/>
    <mergeCell ref="L41:N41"/>
    <mergeCell ref="L42:N42"/>
    <mergeCell ref="E30:K30"/>
    <mergeCell ref="E31:K31"/>
    <mergeCell ref="F16:N16"/>
    <mergeCell ref="D1:N1"/>
    <mergeCell ref="F6:N6"/>
    <mergeCell ref="D2:N2"/>
    <mergeCell ref="D3:N3"/>
    <mergeCell ref="D5:N5"/>
    <mergeCell ref="D4:N4"/>
    <mergeCell ref="O21:Z21"/>
    <mergeCell ref="F23:N23"/>
    <mergeCell ref="F21:N21"/>
    <mergeCell ref="F7:N7"/>
    <mergeCell ref="F8:N8"/>
    <mergeCell ref="F17:N17"/>
    <mergeCell ref="F20:N20"/>
    <mergeCell ref="F19:N19"/>
    <mergeCell ref="F11:N11"/>
    <mergeCell ref="F15:N15"/>
    <mergeCell ref="F14:N14"/>
    <mergeCell ref="F12:N12"/>
    <mergeCell ref="F13:N13"/>
    <mergeCell ref="F10:N10"/>
    <mergeCell ref="F9:N9"/>
    <mergeCell ref="F18:N18"/>
    <mergeCell ref="L25:N25"/>
    <mergeCell ref="E25:K25"/>
    <mergeCell ref="E24:N24"/>
    <mergeCell ref="O22:Z22"/>
    <mergeCell ref="F22:N22"/>
  </mergeCells>
  <conditionalFormatting sqref="F19:N20 F23:N23 F6:N8 F10:N11">
    <cfRule type="containsBlanks" dxfId="79" priority="69">
      <formula>LEN(TRIM(F6))=0</formula>
    </cfRule>
  </conditionalFormatting>
  <conditionalFormatting sqref="F22">
    <cfRule type="containsBlanks" dxfId="78" priority="60">
      <formula>LEN(TRIM(F22))=0</formula>
    </cfRule>
  </conditionalFormatting>
  <conditionalFormatting sqref="F21">
    <cfRule type="containsBlanks" dxfId="77" priority="25">
      <formula>LEN(TRIM(F21))=0</formula>
    </cfRule>
  </conditionalFormatting>
  <conditionalFormatting sqref="E25:N42">
    <cfRule type="expression" dxfId="76" priority="21">
      <formula>$L25="Не требуется"</formula>
    </cfRule>
  </conditionalFormatting>
  <conditionalFormatting sqref="L30">
    <cfRule type="containsBlanks" dxfId="75" priority="18">
      <formula>LEN(TRIM(L30))=0</formula>
    </cfRule>
  </conditionalFormatting>
  <conditionalFormatting sqref="L25:L29">
    <cfRule type="containsBlanks" dxfId="74" priority="16">
      <formula>LEN(TRIM(L25))=0</formula>
    </cfRule>
  </conditionalFormatting>
  <conditionalFormatting sqref="L31:L42">
    <cfRule type="containsBlanks" dxfId="73" priority="15">
      <formula>LEN(TRIM(L31))=0</formula>
    </cfRule>
  </conditionalFormatting>
  <conditionalFormatting sqref="F14">
    <cfRule type="containsBlanks" dxfId="72" priority="13">
      <formula>LEN(TRIM(F14))=0</formula>
    </cfRule>
  </conditionalFormatting>
  <conditionalFormatting sqref="F12:N12">
    <cfRule type="containsBlanks" dxfId="71" priority="12">
      <formula>LEN(TRIM(F12))=0</formula>
    </cfRule>
  </conditionalFormatting>
  <conditionalFormatting sqref="F13:N13">
    <cfRule type="containsBlanks" dxfId="70" priority="11">
      <formula>LEN(TRIM(F13))=0</formula>
    </cfRule>
  </conditionalFormatting>
  <conditionalFormatting sqref="F9:N9">
    <cfRule type="containsBlanks" dxfId="69" priority="7">
      <formula>LEN(TRIM(F9))=0</formula>
    </cfRule>
  </conditionalFormatting>
  <conditionalFormatting sqref="O9">
    <cfRule type="expression" dxfId="68" priority="5">
      <formula>AND(CELL("защита", O9)=0, NOT(ISBLANK(O9)))</formula>
    </cfRule>
    <cfRule type="expression" dxfId="67" priority="6">
      <formula>AND(CELL("защита", O9)=0, ISBLANK(O9))</formula>
    </cfRule>
  </conditionalFormatting>
  <conditionalFormatting sqref="F15:N15">
    <cfRule type="containsBlanks" dxfId="66" priority="2">
      <formula>LEN(TRIM(F15))=0</formula>
    </cfRule>
  </conditionalFormatting>
  <conditionalFormatting sqref="F16:N18">
    <cfRule type="containsBlanks" dxfId="65" priority="1">
      <formula>LEN(TRIM(F16))=0</formula>
    </cfRule>
  </conditionalFormatting>
  <dataValidations xWindow="562" yWindow="361" count="8">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3"/>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8:N18"/>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 allowBlank="1" showInputMessage="1" showErrorMessage="1" promptTitle="НМЦД указывается " sqref="F15:N15"/>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6">
        <x14:dataValidation type="list" allowBlank="1" showInputMessage="1">
          <x14:formula1>
            <xm:f>Прочее!$A$2:$A$3</xm:f>
          </x14:formula1>
          <xm:sqref>F9:N9</xm:sqref>
        </x14:dataValidation>
        <x14:dataValidation type="list" allowBlank="1" showInputMessage="1" showErrorMessage="1" promptTitle="Заполняет организатор" prompt="_x000a_">
          <x14:formula1>
            <xm:f>Прочее!$B$2:$B$4</xm:f>
          </x14:formula1>
          <xm:sqref>F21</xm:sqref>
        </x14:dataValidation>
        <x14:dataValidation type="list" allowBlank="1" showInputMessage="1" showErrorMessage="1">
          <x14:formula1>
            <xm:f>Лист1!$A$1:$A$2</xm:f>
          </x14:formula1>
          <xm:sqref>L25:L42</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F19:N19</xm:sqref>
        </x14:dataValidation>
        <x14:dataValidation type="list" allowBlank="1" showInputMessage="1">
          <x14:formula1>
            <xm:f>Прочее!$A$2:$A$3</xm:f>
          </x14:formula1>
          <xm:sqref>F8:N8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1" priority="1"/>
  </conditionalFormatting>
  <conditionalFormatting sqref="C2:E20 C22:E41">
    <cfRule type="duplicateValues" dxfId="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279</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279</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279</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279</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285</v>
      </c>
      <c r="C6" s="8" t="s">
        <v>279</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286</v>
      </c>
      <c r="C7" s="8" t="s">
        <v>279</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284</v>
      </c>
      <c r="C8" s="8" t="s">
        <v>279</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279</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c r="B10" s="11"/>
      <c r="C10" s="8" t="s">
        <v>279</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279</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279</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388</v>
      </c>
    </row>
    <row r="2" spans="1:2">
      <c r="A2" s="96">
        <v>1</v>
      </c>
      <c r="B2" s="96" t="s">
        <v>389</v>
      </c>
    </row>
    <row r="3" spans="1:2">
      <c r="A3" s="96">
        <v>2</v>
      </c>
      <c r="B3" s="96" t="s">
        <v>9</v>
      </c>
    </row>
    <row r="4" spans="1:2">
      <c r="A4" s="96">
        <v>3</v>
      </c>
      <c r="B4" s="96" t="s">
        <v>390</v>
      </c>
    </row>
    <row r="5" spans="1:2">
      <c r="A5" s="96">
        <v>4</v>
      </c>
      <c r="B5" s="96" t="s">
        <v>391</v>
      </c>
    </row>
    <row r="6" spans="1:2">
      <c r="A6" s="96">
        <v>5</v>
      </c>
      <c r="B6" s="96" t="s">
        <v>392</v>
      </c>
    </row>
    <row r="7" spans="1:2">
      <c r="A7" s="96">
        <v>6</v>
      </c>
      <c r="B7" s="96" t="s">
        <v>393</v>
      </c>
    </row>
    <row r="8" spans="1:2">
      <c r="A8" s="96">
        <v>7</v>
      </c>
      <c r="B8" s="96" t="s">
        <v>394</v>
      </c>
    </row>
    <row r="9" spans="1:2">
      <c r="A9" s="96">
        <v>8</v>
      </c>
      <c r="B9" s="96" t="s">
        <v>395</v>
      </c>
    </row>
    <row r="10" spans="1:2">
      <c r="A10" s="96">
        <v>9</v>
      </c>
      <c r="B10" s="96" t="s">
        <v>396</v>
      </c>
    </row>
    <row r="11" spans="1:2">
      <c r="A11" s="96">
        <v>10</v>
      </c>
      <c r="B11" s="96" t="s">
        <v>24</v>
      </c>
    </row>
    <row r="12" spans="1:2">
      <c r="A12" s="96">
        <v>11</v>
      </c>
      <c r="B12" s="96" t="s">
        <v>26</v>
      </c>
    </row>
    <row r="13" spans="1:2">
      <c r="A13" s="96">
        <v>12</v>
      </c>
      <c r="B13" s="96" t="s">
        <v>11</v>
      </c>
    </row>
    <row r="14" spans="1:2">
      <c r="A14" s="96">
        <v>13</v>
      </c>
      <c r="B14" s="96" t="s">
        <v>397</v>
      </c>
    </row>
    <row r="15" spans="1:2">
      <c r="A15" s="96">
        <v>14</v>
      </c>
      <c r="B15" s="96" t="s">
        <v>398</v>
      </c>
    </row>
    <row r="16" spans="1:2">
      <c r="A16" s="96">
        <v>15</v>
      </c>
      <c r="B16" s="96" t="s">
        <v>399</v>
      </c>
    </row>
    <row r="17" spans="1:2">
      <c r="A17" s="96">
        <v>16</v>
      </c>
      <c r="B17" s="96" t="s">
        <v>400</v>
      </c>
    </row>
    <row r="18" spans="1:2">
      <c r="A18" s="96">
        <v>17</v>
      </c>
      <c r="B18" s="96" t="s">
        <v>401</v>
      </c>
    </row>
    <row r="19" spans="1:2">
      <c r="A19" s="96">
        <v>18</v>
      </c>
      <c r="B19" s="96" t="s">
        <v>402</v>
      </c>
    </row>
    <row r="20" spans="1:2">
      <c r="A20" s="96">
        <v>19</v>
      </c>
      <c r="B20" s="96" t="s">
        <v>403</v>
      </c>
    </row>
    <row r="21" spans="1:2">
      <c r="A21" s="96">
        <v>20</v>
      </c>
      <c r="B21" s="96" t="s">
        <v>404</v>
      </c>
    </row>
    <row r="22" spans="1:2">
      <c r="A22" s="96">
        <v>21</v>
      </c>
      <c r="B22" s="96" t="s">
        <v>405</v>
      </c>
    </row>
    <row r="23" spans="1:2">
      <c r="A23" s="96">
        <v>22</v>
      </c>
      <c r="B23" s="96" t="s">
        <v>406</v>
      </c>
    </row>
    <row r="24" spans="1:2">
      <c r="A24" s="96">
        <v>23</v>
      </c>
      <c r="B24" s="96" t="s">
        <v>407</v>
      </c>
    </row>
    <row r="25" spans="1:2">
      <c r="A25" s="96">
        <v>24</v>
      </c>
      <c r="B25" s="96" t="s">
        <v>408</v>
      </c>
    </row>
    <row r="26" spans="1:2">
      <c r="A26" s="96">
        <v>25</v>
      </c>
      <c r="B26" s="96" t="s">
        <v>409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315</v>
      </c>
      <c r="C1" t="s">
        <v>360</v>
      </c>
      <c r="E1" s="13">
        <v>0</v>
      </c>
    </row>
    <row r="2" spans="1:5">
      <c r="A2" t="s">
        <v>316</v>
      </c>
      <c r="C2" t="s">
        <v>361</v>
      </c>
      <c r="E2" s="161">
        <v>20</v>
      </c>
    </row>
    <row r="3" spans="1:5">
      <c r="C3" t="s">
        <v>362</v>
      </c>
    </row>
    <row r="4" spans="1:5">
      <c r="C4" t="s">
        <v>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D13" sqref="D13"/>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199" t="s">
        <v>172</v>
      </c>
      <c r="B1" s="199"/>
      <c r="C1" s="199"/>
      <c r="D1" s="199"/>
      <c r="E1" s="199"/>
      <c r="F1" s="199"/>
      <c r="G1" s="199"/>
    </row>
    <row r="2" spans="1:7" s="125" customFormat="1" ht="29.25" customHeight="1">
      <c r="A2" s="123" t="s">
        <v>2</v>
      </c>
      <c r="B2" s="123" t="s">
        <v>3</v>
      </c>
      <c r="C2" s="124" t="s">
        <v>4</v>
      </c>
      <c r="D2" s="123" t="s">
        <v>5</v>
      </c>
      <c r="E2" s="123" t="s">
        <v>6</v>
      </c>
      <c r="F2" s="123" t="s">
        <v>7</v>
      </c>
      <c r="G2" s="123" t="s">
        <v>364</v>
      </c>
    </row>
    <row r="3" spans="1:7" s="127" customFormat="1" ht="63.75">
      <c r="A3" s="123">
        <v>1</v>
      </c>
      <c r="B3" s="90" t="s">
        <v>422</v>
      </c>
      <c r="C3" s="126" t="s">
        <v>423</v>
      </c>
      <c r="D3" s="90" t="s">
        <v>424</v>
      </c>
      <c r="E3" s="90" t="s">
        <v>425</v>
      </c>
      <c r="F3" s="90">
        <v>89645481581</v>
      </c>
      <c r="G3" s="90" t="s">
        <v>426</v>
      </c>
    </row>
    <row r="4" spans="1:7" s="127" customFormat="1" ht="70.5" customHeight="1">
      <c r="A4" s="123">
        <v>2</v>
      </c>
      <c r="B4" s="90" t="s">
        <v>427</v>
      </c>
      <c r="C4" s="126">
        <v>3808191584</v>
      </c>
      <c r="D4" s="90" t="s">
        <v>428</v>
      </c>
      <c r="E4" s="90" t="s">
        <v>429</v>
      </c>
      <c r="F4" s="90">
        <v>83952484929</v>
      </c>
      <c r="G4" s="90" t="s">
        <v>426</v>
      </c>
    </row>
    <row r="5" spans="1:7" s="127" customFormat="1" ht="51">
      <c r="A5" s="123">
        <v>3</v>
      </c>
      <c r="B5" s="90" t="s">
        <v>430</v>
      </c>
      <c r="C5" s="126">
        <v>3808078765</v>
      </c>
      <c r="D5" s="90" t="s">
        <v>431</v>
      </c>
      <c r="E5" s="90" t="s">
        <v>432</v>
      </c>
      <c r="F5" s="90">
        <v>83952291417</v>
      </c>
      <c r="G5" s="90" t="s">
        <v>426</v>
      </c>
    </row>
    <row r="6" spans="1:7" s="127" customFormat="1" ht="38.25">
      <c r="A6" s="123">
        <v>4</v>
      </c>
      <c r="B6" s="90" t="s">
        <v>433</v>
      </c>
      <c r="C6" s="126" t="s">
        <v>434</v>
      </c>
      <c r="D6" s="90" t="s">
        <v>435</v>
      </c>
      <c r="E6" s="90" t="s">
        <v>436</v>
      </c>
      <c r="F6" s="90">
        <v>83952203037</v>
      </c>
      <c r="G6" s="90" t="s">
        <v>426</v>
      </c>
    </row>
    <row r="7" spans="1:7" s="127" customFormat="1" ht="51">
      <c r="A7" s="123">
        <v>5</v>
      </c>
      <c r="B7" s="90" t="s">
        <v>437</v>
      </c>
      <c r="C7" s="126" t="s">
        <v>438</v>
      </c>
      <c r="D7" s="90" t="s">
        <v>439</v>
      </c>
      <c r="E7" s="90" t="s">
        <v>440</v>
      </c>
      <c r="F7" s="90">
        <v>83952335868</v>
      </c>
      <c r="G7" s="90" t="s">
        <v>426</v>
      </c>
    </row>
    <row r="8" spans="1:7" s="127" customFormat="1" ht="63.75">
      <c r="A8" s="123">
        <v>6</v>
      </c>
      <c r="B8" s="90" t="s">
        <v>441</v>
      </c>
      <c r="C8" s="126">
        <v>3807000149</v>
      </c>
      <c r="D8" s="90" t="s">
        <v>442</v>
      </c>
      <c r="E8" s="90" t="s">
        <v>443</v>
      </c>
      <c r="F8" s="90" t="s">
        <v>444</v>
      </c>
      <c r="G8" s="90" t="s">
        <v>426</v>
      </c>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262</v>
      </c>
      <c r="B2" s="14">
        <v>3</v>
      </c>
      <c r="D2" s="57" t="s">
        <v>387</v>
      </c>
    </row>
    <row r="3" spans="1:4" ht="16.5" customHeight="1">
      <c r="A3" s="14" t="s">
        <v>263</v>
      </c>
      <c r="B3" s="14">
        <v>5</v>
      </c>
      <c r="D3" s="57" t="s">
        <v>283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N13" sqref="N13"/>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5" t="s">
        <v>264</v>
      </c>
      <c r="B1" s="215"/>
      <c r="C1" s="215"/>
      <c r="D1" s="215"/>
      <c r="E1" s="215"/>
      <c r="F1" s="215"/>
      <c r="G1" s="215"/>
      <c r="H1" s="215"/>
      <c r="I1" s="215"/>
    </row>
    <row r="2" spans="1:9" ht="25.5" customHeight="1">
      <c r="A2" s="136">
        <f>Заявка!D6</f>
        <v>1</v>
      </c>
      <c r="B2" s="105" t="str">
        <f>Заявка!E6</f>
        <v>Заказчик</v>
      </c>
      <c r="C2" s="216" t="str">
        <f>Заявка!F6</f>
        <v>ПАО «Иркутскэнерго»</v>
      </c>
      <c r="D2" s="216"/>
      <c r="E2" s="216"/>
      <c r="F2" s="216"/>
      <c r="G2" s="216"/>
      <c r="H2" s="216"/>
      <c r="I2" s="216"/>
    </row>
    <row r="3" spans="1:9" ht="25.5" customHeight="1">
      <c r="A3" s="136">
        <f>Заявка!D7</f>
        <v>2</v>
      </c>
      <c r="B3" s="105" t="str">
        <f>Заявка!E7</f>
        <v>Местонахождение заказчика</v>
      </c>
      <c r="C3" s="216" t="str">
        <f>Заявка!F7</f>
        <v>г.Иркутск, ул.Сухэ-Батора, 3</v>
      </c>
      <c r="D3" s="216"/>
      <c r="E3" s="216"/>
      <c r="F3" s="216"/>
      <c r="G3" s="216"/>
      <c r="H3" s="216"/>
      <c r="I3" s="216"/>
    </row>
    <row r="4" spans="1:9" ht="25.5" customHeight="1">
      <c r="A4" s="136">
        <f>Заявка!D8</f>
        <v>3</v>
      </c>
      <c r="B4" s="163" t="s">
        <v>257</v>
      </c>
      <c r="C4" s="248" t="s">
        <v>447</v>
      </c>
      <c r="D4" s="249"/>
      <c r="E4" s="249"/>
      <c r="F4" s="249"/>
      <c r="G4" s="249"/>
      <c r="H4" s="249"/>
      <c r="I4" s="250"/>
    </row>
    <row r="5" spans="1:9" ht="41.25" customHeight="1">
      <c r="A5" s="136">
        <f>Заявка!D9</f>
        <v>4</v>
      </c>
      <c r="B5" s="105" t="str">
        <f>Заявка!E11</f>
        <v>Предмет договора</v>
      </c>
      <c r="C5" s="216" t="str">
        <f>Заявка!F11</f>
        <v>услуги по проведению оценки объекта оценки в соответствии с Заданием на оценку (Приложение № 1 к настоящему Договору)</v>
      </c>
      <c r="D5" s="216"/>
      <c r="E5" s="216"/>
      <c r="F5" s="216"/>
      <c r="G5" s="216"/>
      <c r="H5" s="216"/>
      <c r="I5" s="216"/>
    </row>
    <row r="6" spans="1:9" ht="25.5" customHeight="1">
      <c r="A6" s="136">
        <f>Заявка!D10</f>
        <v>5</v>
      </c>
      <c r="B6" s="105" t="str">
        <f>Заявка!E12</f>
        <v>Способ закупки</v>
      </c>
      <c r="C6" s="216" t="str">
        <f>Заявка!F12</f>
        <v>Упрощенная закупка</v>
      </c>
      <c r="D6" s="216"/>
      <c r="E6" s="216"/>
      <c r="F6" s="216"/>
      <c r="G6" s="216"/>
      <c r="H6" s="216"/>
      <c r="I6" s="216"/>
    </row>
    <row r="7" spans="1:9" ht="25.5" customHeight="1">
      <c r="A7" s="136">
        <f>Заявка!D11</f>
        <v>6</v>
      </c>
      <c r="B7" s="105" t="str">
        <f>Заявка!E13</f>
        <v>Место выполнения работ, оказания услуг</v>
      </c>
      <c r="C7" s="216" t="str">
        <f>Заявка!F13</f>
        <v>Иркутская область</v>
      </c>
      <c r="D7" s="216"/>
      <c r="E7" s="216"/>
      <c r="F7" s="216"/>
      <c r="G7" s="216"/>
      <c r="H7" s="216"/>
      <c r="I7" s="216"/>
    </row>
    <row r="8" spans="1:9" ht="25.5" customHeight="1">
      <c r="A8" s="136">
        <f>Заявка!D12</f>
        <v>7</v>
      </c>
      <c r="B8" s="105" t="str">
        <f>Заявка!E14</f>
        <v xml:space="preserve">Гарантийный срок </v>
      </c>
      <c r="C8" s="216" t="str">
        <f>Заявка!F14</f>
        <v>Не требуется</v>
      </c>
      <c r="D8" s="216"/>
      <c r="E8" s="216"/>
      <c r="F8" s="216"/>
      <c r="G8" s="216"/>
      <c r="H8" s="216"/>
      <c r="I8" s="216"/>
    </row>
    <row r="9" spans="1:9" ht="25.5" customHeight="1">
      <c r="A9" s="136">
        <f>Заявка!D13</f>
        <v>8</v>
      </c>
      <c r="B9" s="105" t="str">
        <f>Заявка!E15</f>
        <v>НМЦД, рублей без учета НДС</v>
      </c>
      <c r="C9" s="216">
        <f>Заявка!F15</f>
        <v>410000</v>
      </c>
      <c r="D9" s="216"/>
      <c r="E9" s="216"/>
      <c r="F9" s="216"/>
      <c r="G9" s="216"/>
      <c r="H9" s="216"/>
      <c r="I9" s="216"/>
    </row>
    <row r="10" spans="1:9" ht="25.5" customHeight="1">
      <c r="A10" s="136">
        <f>Заявка!D14</f>
        <v>9</v>
      </c>
      <c r="B10" s="105" t="str">
        <f>Заявка!E16</f>
        <v>Сумма НДС</v>
      </c>
      <c r="C10" s="216">
        <f>Заявка!F16</f>
        <v>82000</v>
      </c>
      <c r="D10" s="216"/>
      <c r="E10" s="216"/>
      <c r="F10" s="216"/>
      <c r="G10" s="216"/>
      <c r="H10" s="216"/>
      <c r="I10" s="216"/>
    </row>
    <row r="11" spans="1:9" ht="50.25" customHeight="1">
      <c r="A11" s="136">
        <f>Заявка!D15</f>
        <v>10</v>
      </c>
      <c r="B11" s="105" t="str">
        <f>Заявка!E19</f>
        <v>Условия оплаты по договору</v>
      </c>
      <c r="C11" s="216" t="str">
        <f>Заявка!F19</f>
        <v xml:space="preserve">в течение 60 календарных дней  (15 рабочих дней – для СМСП) с момента подписания акта сдачи – приемки оказанных услуг </v>
      </c>
      <c r="D11" s="216"/>
      <c r="E11" s="216"/>
      <c r="F11" s="216"/>
      <c r="G11" s="216"/>
      <c r="H11" s="216"/>
      <c r="I11" s="216"/>
    </row>
    <row r="12" spans="1:9" ht="25.5" customHeight="1">
      <c r="A12" s="136">
        <f>Заявка!D16</f>
        <v>11</v>
      </c>
      <c r="B12" s="105" t="str">
        <f>Заявка!E20</f>
        <v>Планируемый срок работ (услуг)</v>
      </c>
      <c r="C12" s="216" t="str">
        <f>Заявка!F20</f>
        <v>в соответствии с условиями Договора</v>
      </c>
      <c r="D12" s="216"/>
      <c r="E12" s="216"/>
      <c r="F12" s="216"/>
      <c r="G12" s="216"/>
      <c r="H12" s="216"/>
      <c r="I12" s="216"/>
    </row>
    <row r="13" spans="1:9" ht="25.5" customHeight="1">
      <c r="A13" s="218" t="s">
        <v>276</v>
      </c>
      <c r="B13" s="219"/>
      <c r="C13" s="219"/>
      <c r="D13" s="219"/>
      <c r="E13" s="219"/>
      <c r="F13" s="219"/>
      <c r="G13" s="219"/>
      <c r="H13" s="219"/>
      <c r="I13" s="220"/>
    </row>
    <row r="14" spans="1:9" ht="37.5" customHeight="1">
      <c r="A14" s="41" t="s">
        <v>2</v>
      </c>
      <c r="B14" s="221" t="s">
        <v>265</v>
      </c>
      <c r="C14" s="222"/>
      <c r="D14" s="222"/>
      <c r="E14" s="217" t="s">
        <v>266</v>
      </c>
      <c r="F14" s="217"/>
      <c r="G14" s="217"/>
      <c r="H14" s="217"/>
      <c r="I14" s="217"/>
    </row>
    <row r="15" spans="1:9" ht="75" customHeight="1">
      <c r="A15" s="41">
        <f>Заявка!D25</f>
        <v>1</v>
      </c>
      <c r="B15" s="166" t="s">
        <v>268</v>
      </c>
      <c r="C15" s="167"/>
      <c r="D15" s="167"/>
      <c r="E15" s="203" t="s">
        <v>288</v>
      </c>
      <c r="F15" s="203"/>
      <c r="G15" s="203"/>
      <c r="H15" s="203"/>
      <c r="I15" s="203"/>
    </row>
    <row r="16" spans="1:9" ht="68.25" customHeight="1">
      <c r="A16" s="103">
        <f>Заявка!D26</f>
        <v>2</v>
      </c>
      <c r="B16" s="166" t="s">
        <v>269</v>
      </c>
      <c r="C16" s="167"/>
      <c r="D16" s="167"/>
      <c r="E16" s="203" t="s">
        <v>289</v>
      </c>
      <c r="F16" s="203"/>
      <c r="G16" s="203"/>
      <c r="H16" s="203"/>
      <c r="I16" s="203"/>
    </row>
    <row r="17" spans="1:9" ht="90" customHeight="1">
      <c r="A17" s="103">
        <f>Заявка!D27</f>
        <v>3</v>
      </c>
      <c r="B17" s="166" t="s">
        <v>270</v>
      </c>
      <c r="C17" s="167"/>
      <c r="D17" s="167"/>
      <c r="E17" s="203" t="s">
        <v>293</v>
      </c>
      <c r="F17" s="203"/>
      <c r="G17" s="203"/>
      <c r="H17" s="203"/>
      <c r="I17" s="203"/>
    </row>
    <row r="18" spans="1:9" ht="134.25" customHeight="1">
      <c r="A18" s="103">
        <f>Заявка!D28</f>
        <v>4</v>
      </c>
      <c r="B18" s="166" t="s">
        <v>290</v>
      </c>
      <c r="C18" s="167"/>
      <c r="D18" s="167"/>
      <c r="E18" s="203" t="s">
        <v>294</v>
      </c>
      <c r="F18" s="203"/>
      <c r="G18" s="203"/>
      <c r="H18" s="203"/>
      <c r="I18" s="203"/>
    </row>
    <row r="19" spans="1:9" ht="96" customHeight="1">
      <c r="A19" s="103">
        <f>Заявка!D29</f>
        <v>5</v>
      </c>
      <c r="B19" s="166" t="s">
        <v>291</v>
      </c>
      <c r="C19" s="167"/>
      <c r="D19" s="167"/>
      <c r="E19" s="203" t="s">
        <v>295</v>
      </c>
      <c r="F19" s="203"/>
      <c r="G19" s="203"/>
      <c r="H19" s="203"/>
      <c r="I19" s="203"/>
    </row>
    <row r="20" spans="1:9" ht="94.5" customHeight="1">
      <c r="A20" s="103">
        <f>Заявка!D30</f>
        <v>6</v>
      </c>
      <c r="B20" s="166" t="s">
        <v>292</v>
      </c>
      <c r="C20" s="167"/>
      <c r="D20" s="167"/>
      <c r="E20" s="203" t="s">
        <v>296</v>
      </c>
      <c r="F20" s="203"/>
      <c r="G20" s="203"/>
      <c r="H20" s="203"/>
      <c r="I20" s="203"/>
    </row>
    <row r="21" spans="1:9" ht="91.5" customHeight="1">
      <c r="A21" s="103">
        <f>Заявка!D31</f>
        <v>7</v>
      </c>
      <c r="B21" s="166" t="s">
        <v>297</v>
      </c>
      <c r="C21" s="167"/>
      <c r="D21" s="167"/>
      <c r="E21" s="203"/>
      <c r="F21" s="203"/>
      <c r="G21" s="203"/>
      <c r="H21" s="203"/>
      <c r="I21" s="203"/>
    </row>
    <row r="22" spans="1:9" ht="111" customHeight="1">
      <c r="A22" s="103">
        <f>Заявка!D32</f>
        <v>8</v>
      </c>
      <c r="B22" s="166" t="s">
        <v>271</v>
      </c>
      <c r="C22" s="167"/>
      <c r="D22" s="167"/>
      <c r="E22" s="203" t="s">
        <v>298</v>
      </c>
      <c r="F22" s="203"/>
      <c r="G22" s="203"/>
      <c r="H22" s="203"/>
      <c r="I22" s="203"/>
    </row>
    <row r="23" spans="1:9" ht="117.75" customHeight="1">
      <c r="A23" s="103">
        <f>Заявка!D33</f>
        <v>9</v>
      </c>
      <c r="B23" s="166" t="s">
        <v>299</v>
      </c>
      <c r="C23" s="167"/>
      <c r="D23" s="167"/>
      <c r="E23" s="203"/>
      <c r="F23" s="203"/>
      <c r="G23" s="203"/>
      <c r="H23" s="203"/>
      <c r="I23" s="203"/>
    </row>
    <row r="24" spans="1:9" ht="36.75" customHeight="1">
      <c r="A24" s="103">
        <f>Заявка!D34</f>
        <v>10</v>
      </c>
      <c r="B24" s="166" t="s">
        <v>300</v>
      </c>
      <c r="C24" s="167"/>
      <c r="D24" s="167"/>
      <c r="E24" s="203" t="s">
        <v>301</v>
      </c>
      <c r="F24" s="203"/>
      <c r="G24" s="203"/>
      <c r="H24" s="203"/>
      <c r="I24" s="203"/>
    </row>
    <row r="25" spans="1:9" ht="231" customHeight="1">
      <c r="A25" s="103">
        <f>Заявка!D35</f>
        <v>11</v>
      </c>
      <c r="B25" s="166" t="s">
        <v>302</v>
      </c>
      <c r="C25" s="167"/>
      <c r="D25" s="167"/>
      <c r="E25" s="203" t="s">
        <v>303</v>
      </c>
      <c r="F25" s="203"/>
      <c r="G25" s="203"/>
      <c r="H25" s="203"/>
      <c r="I25" s="203"/>
    </row>
    <row r="26" spans="1:9" ht="36.75" customHeight="1">
      <c r="A26" s="103">
        <f>Заявка!D36</f>
        <v>12</v>
      </c>
      <c r="B26" s="166" t="s">
        <v>304</v>
      </c>
      <c r="C26" s="167"/>
      <c r="D26" s="167"/>
      <c r="E26" s="166" t="s">
        <v>445</v>
      </c>
      <c r="F26" s="167"/>
      <c r="G26" s="167"/>
      <c r="H26" s="167"/>
      <c r="I26" s="168"/>
    </row>
    <row r="27" spans="1:9" ht="36.75" customHeight="1">
      <c r="A27" s="103">
        <f>Заявка!D37</f>
        <v>13</v>
      </c>
      <c r="B27" s="166" t="s">
        <v>305</v>
      </c>
      <c r="C27" s="167"/>
      <c r="D27" s="167"/>
      <c r="E27" s="166"/>
      <c r="F27" s="167"/>
      <c r="G27" s="167"/>
      <c r="H27" s="167"/>
      <c r="I27" s="168"/>
    </row>
    <row r="28" spans="1:9" ht="72.75" customHeight="1">
      <c r="A28" s="103">
        <f>Заявка!D38</f>
        <v>14</v>
      </c>
      <c r="B28" s="166" t="s">
        <v>306</v>
      </c>
      <c r="C28" s="167"/>
      <c r="D28" s="167"/>
      <c r="E28" s="166" t="s">
        <v>309</v>
      </c>
      <c r="F28" s="167"/>
      <c r="G28" s="167"/>
      <c r="H28" s="167"/>
      <c r="I28" s="168"/>
    </row>
    <row r="29" spans="1:9" ht="36.75" customHeight="1">
      <c r="A29" s="103">
        <f>Заявка!D39</f>
        <v>15</v>
      </c>
      <c r="B29" s="166" t="s">
        <v>307</v>
      </c>
      <c r="C29" s="167"/>
      <c r="D29" s="167"/>
      <c r="E29" s="166" t="s">
        <v>310</v>
      </c>
      <c r="F29" s="167"/>
      <c r="G29" s="167"/>
      <c r="H29" s="167"/>
      <c r="I29" s="168"/>
    </row>
    <row r="30" spans="1:9" ht="246" customHeight="1">
      <c r="A30" s="103">
        <f>Заявка!D40</f>
        <v>16</v>
      </c>
      <c r="B30" s="166" t="s">
        <v>308</v>
      </c>
      <c r="C30" s="167"/>
      <c r="D30" s="167"/>
      <c r="E30" s="203" t="s">
        <v>446</v>
      </c>
      <c r="F30" s="203"/>
      <c r="G30" s="203"/>
      <c r="H30" s="203"/>
      <c r="I30" s="203"/>
    </row>
    <row r="31" spans="1:9" ht="25.5" customHeight="1">
      <c r="A31" s="103">
        <f>Заявка!D41</f>
        <v>17</v>
      </c>
      <c r="B31" s="166" t="s">
        <v>312</v>
      </c>
      <c r="C31" s="167"/>
      <c r="D31" s="167"/>
      <c r="E31" s="203"/>
      <c r="F31" s="203"/>
      <c r="G31" s="203"/>
      <c r="H31" s="203"/>
      <c r="I31" s="203"/>
    </row>
    <row r="32" spans="1:9" ht="48" customHeight="1">
      <c r="A32" s="103">
        <f>Заявка!D42</f>
        <v>18</v>
      </c>
      <c r="B32" s="166" t="s">
        <v>313</v>
      </c>
      <c r="C32" s="167"/>
      <c r="D32" s="167"/>
      <c r="E32" s="203" t="s">
        <v>314</v>
      </c>
      <c r="F32" s="203"/>
      <c r="G32" s="203"/>
      <c r="H32" s="203"/>
      <c r="I32" s="203"/>
    </row>
    <row r="33" spans="1:9" ht="25.5" customHeight="1">
      <c r="A33" s="200" t="s">
        <v>267</v>
      </c>
      <c r="B33" s="201"/>
      <c r="C33" s="201"/>
      <c r="D33" s="201"/>
      <c r="E33" s="201"/>
      <c r="F33" s="201"/>
      <c r="G33" s="201"/>
      <c r="H33" s="201"/>
      <c r="I33" s="202"/>
    </row>
    <row r="34" spans="1:9" ht="39" customHeight="1">
      <c r="A34" s="40">
        <v>1</v>
      </c>
      <c r="B34" s="166" t="s">
        <v>278</v>
      </c>
      <c r="C34" s="167"/>
      <c r="D34" s="167"/>
      <c r="E34" s="167"/>
      <c r="F34" s="167"/>
      <c r="G34" s="167"/>
      <c r="H34" s="167"/>
      <c r="I34" s="168"/>
    </row>
    <row r="35" spans="1:9" ht="61.5" customHeight="1">
      <c r="A35" s="41">
        <v>2</v>
      </c>
      <c r="B35" s="166" t="s">
        <v>277</v>
      </c>
      <c r="C35" s="167"/>
      <c r="D35" s="167"/>
      <c r="E35" s="167"/>
      <c r="F35" s="167"/>
      <c r="G35" s="167"/>
      <c r="H35" s="167"/>
      <c r="I35" s="211"/>
    </row>
    <row r="36" spans="1:9" s="54" customFormat="1" ht="81" hidden="1" customHeight="1">
      <c r="A36" s="51">
        <v>1</v>
      </c>
      <c r="B36" s="207" t="s">
        <v>272</v>
      </c>
      <c r="C36" s="208"/>
      <c r="D36" s="209"/>
      <c r="E36" s="208"/>
      <c r="F36" s="208"/>
      <c r="G36" s="208"/>
      <c r="H36" s="208"/>
      <c r="I36" s="210"/>
    </row>
    <row r="37" spans="1:9" s="54" customFormat="1" ht="81" hidden="1" customHeight="1">
      <c r="A37" s="51">
        <v>1</v>
      </c>
      <c r="B37" s="207" t="s">
        <v>272</v>
      </c>
      <c r="C37" s="208"/>
      <c r="D37" s="209"/>
      <c r="E37" s="208"/>
      <c r="F37" s="208"/>
      <c r="G37" s="208"/>
      <c r="H37" s="208"/>
      <c r="I37" s="210"/>
    </row>
    <row r="38" spans="1:9" s="54" customFormat="1" ht="25.5" hidden="1" customHeight="1">
      <c r="A38" s="51">
        <v>2</v>
      </c>
      <c r="B38" s="212" t="s">
        <v>273</v>
      </c>
      <c r="C38" s="212"/>
      <c r="D38" s="212"/>
      <c r="E38" s="213"/>
      <c r="F38" s="213"/>
      <c r="G38" s="213"/>
      <c r="H38" s="213"/>
      <c r="I38" s="214"/>
    </row>
    <row r="39" spans="1:9" s="54" customFormat="1" ht="25.5" hidden="1" customHeight="1" thickBot="1">
      <c r="A39" s="52">
        <v>3</v>
      </c>
      <c r="B39" s="204" t="s">
        <v>282</v>
      </c>
      <c r="C39" s="204"/>
      <c r="D39" s="204"/>
      <c r="E39" s="205"/>
      <c r="F39" s="205"/>
      <c r="G39" s="205"/>
      <c r="H39" s="205"/>
      <c r="I39" s="206"/>
    </row>
  </sheetData>
  <mergeCells count="62">
    <mergeCell ref="C12:I12"/>
    <mergeCell ref="E22:I22"/>
    <mergeCell ref="E23:I23"/>
    <mergeCell ref="E24:I24"/>
    <mergeCell ref="E14:I14"/>
    <mergeCell ref="B15:D15"/>
    <mergeCell ref="A13:I13"/>
    <mergeCell ref="B14:D14"/>
    <mergeCell ref="E15:I15"/>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A1:I1"/>
    <mergeCell ref="C11:I11"/>
    <mergeCell ref="C5:I5"/>
    <mergeCell ref="C6:I6"/>
    <mergeCell ref="C7:I7"/>
    <mergeCell ref="C8:I8"/>
    <mergeCell ref="C9:I9"/>
    <mergeCell ref="C2:I2"/>
    <mergeCell ref="C3:I3"/>
    <mergeCell ref="C10:I10"/>
    <mergeCell ref="C4:I4"/>
    <mergeCell ref="B39:D39"/>
    <mergeCell ref="E39:I39"/>
    <mergeCell ref="B34:I34"/>
    <mergeCell ref="B36:D36"/>
    <mergeCell ref="E36:I36"/>
    <mergeCell ref="B35:I35"/>
    <mergeCell ref="B37:D37"/>
    <mergeCell ref="E37:I37"/>
    <mergeCell ref="B38:D38"/>
    <mergeCell ref="E38:I38"/>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s>
  <conditionalFormatting sqref="C2:I3 C5:I12 C4">
    <cfRule type="containsBlanks" dxfId="64" priority="9">
      <formula>LEN(TRIM(C2))=0</formula>
    </cfRule>
  </conditionalFormatting>
  <conditionalFormatting sqref="B27:B30">
    <cfRule type="expression" dxfId="63" priority="2">
      <formula>AND(CELL("защита", B27)=0, ISBLANK(B27))</formula>
    </cfRule>
    <cfRule type="expression" dxfId="62" priority="3">
      <formula>AND(CELL("защита", B27)=0, NOT(ISBLANK(B27)))</formula>
    </cfRule>
  </conditionalFormatting>
  <dataValidations count="1">
    <dataValidation allowBlank="1" showInputMessage="1" sqref="C2:C12 D2:I3 D5:I12"/>
  </dataValidations>
  <pageMargins left="0.25" right="0.25" top="0.75" bottom="0.75" header="0.3" footer="0.3"/>
  <pageSetup paperSize="9" scale="67" fitToHeight="0" orientation="portrait" r:id="rId1"/>
  <rowBreaks count="1" manualBreakCount="1">
    <brk id="21" max="8" man="1"/>
  </rowBreaks>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Заявка!$L25="Не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374</v>
      </c>
      <c r="C1" s="140"/>
      <c r="D1" s="140"/>
    </row>
    <row r="2" spans="2:4" ht="30.75" customHeight="1">
      <c r="B2" s="224" t="s">
        <v>375</v>
      </c>
      <c r="C2" s="224"/>
      <c r="D2" s="141"/>
    </row>
    <row r="3" spans="2:4" ht="26.25" customHeight="1">
      <c r="B3" s="225" t="s">
        <v>376</v>
      </c>
      <c r="C3" s="226"/>
      <c r="D3" s="142"/>
    </row>
    <row r="4" spans="2:4" ht="23.25" customHeight="1">
      <c r="B4" s="224" t="s">
        <v>377</v>
      </c>
      <c r="C4" s="224"/>
      <c r="D4" s="142"/>
    </row>
    <row r="5" spans="2:4" ht="23.25" customHeight="1">
      <c r="B5" s="224" t="s">
        <v>237</v>
      </c>
      <c r="C5" s="224"/>
      <c r="D5" s="142"/>
    </row>
    <row r="6" spans="2:4" ht="23.25" customHeight="1">
      <c r="B6" s="225" t="s">
        <v>378</v>
      </c>
      <c r="C6" s="226"/>
      <c r="D6" s="143"/>
    </row>
    <row r="7" spans="2:4" ht="23.25" customHeight="1">
      <c r="B7" s="223" t="s">
        <v>4</v>
      </c>
      <c r="C7" s="223"/>
      <c r="D7" s="142"/>
    </row>
    <row r="8" spans="2:4" ht="23.25" customHeight="1">
      <c r="B8" s="223" t="s">
        <v>379</v>
      </c>
      <c r="C8" s="223"/>
      <c r="D8" s="142"/>
    </row>
    <row r="9" spans="2:4" ht="15.75" thickBot="1">
      <c r="B9" s="144"/>
      <c r="C9" s="144"/>
      <c r="D9" s="145"/>
    </row>
    <row r="10" spans="2:4" ht="26.25" customHeight="1">
      <c r="B10" s="227" t="s">
        <v>380</v>
      </c>
      <c r="C10" s="146" t="s">
        <v>355</v>
      </c>
      <c r="D10" s="147"/>
    </row>
    <row r="11" spans="2:4" ht="26.25" customHeight="1">
      <c r="B11" s="228"/>
      <c r="C11" s="148" t="s">
        <v>381</v>
      </c>
      <c r="D11" s="149"/>
    </row>
    <row r="12" spans="2:4" ht="26.25" customHeight="1">
      <c r="B12" s="228"/>
      <c r="C12" s="148" t="s">
        <v>382</v>
      </c>
      <c r="D12" s="150"/>
    </row>
    <row r="13" spans="2:4" ht="26.25" customHeight="1">
      <c r="B13" s="229"/>
      <c r="C13" s="151" t="s">
        <v>383</v>
      </c>
      <c r="D13" s="150"/>
    </row>
    <row r="14" spans="2:4" ht="26.25" customHeight="1" thickBot="1">
      <c r="B14" s="230"/>
      <c r="C14" s="152" t="s">
        <v>237</v>
      </c>
      <c r="D14" s="153"/>
    </row>
    <row r="15" spans="2:4" ht="26.25" customHeight="1">
      <c r="B15" s="231" t="s">
        <v>384</v>
      </c>
      <c r="C15" s="154" t="s">
        <v>355</v>
      </c>
      <c r="D15" s="155"/>
    </row>
    <row r="16" spans="2:4" ht="26.25" customHeight="1">
      <c r="B16" s="232"/>
      <c r="C16" s="148" t="s">
        <v>381</v>
      </c>
      <c r="D16" s="156"/>
    </row>
    <row r="17" spans="2:4" ht="26.25" customHeight="1">
      <c r="B17" s="232"/>
      <c r="C17" s="148" t="s">
        <v>382</v>
      </c>
      <c r="D17" s="143"/>
    </row>
    <row r="18" spans="2:4" ht="26.25" customHeight="1">
      <c r="B18" s="233"/>
      <c r="C18" s="151" t="s">
        <v>383</v>
      </c>
      <c r="D18" s="143"/>
    </row>
    <row r="19" spans="2:4" ht="26.25" customHeight="1" thickBot="1">
      <c r="B19" s="234"/>
      <c r="C19" s="157" t="s">
        <v>237</v>
      </c>
      <c r="D19" s="158"/>
    </row>
    <row r="20" spans="2:4">
      <c r="B20" s="159"/>
      <c r="C20" s="159"/>
      <c r="D20" s="159"/>
    </row>
    <row r="21" spans="2:4" ht="75" customHeight="1">
      <c r="B21" s="235" t="s">
        <v>385</v>
      </c>
      <c r="C21" s="235"/>
      <c r="D21" s="160"/>
    </row>
    <row r="22" spans="2:4" ht="75.75" customHeight="1">
      <c r="B22" s="236" t="s">
        <v>386</v>
      </c>
      <c r="C22" s="237"/>
      <c r="D22" s="160"/>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60" priority="1">
      <formula>AND(CELL("защита", B1)=0, NOT(ISBLANK(B1)))</formula>
    </cfRule>
    <cfRule type="expression" dxfId="59" priority="2">
      <formula>AND(CELL("защита", B1)=0, ISBLANK(B1))</formula>
    </cfRule>
    <cfRule type="expression" dxfId="58"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353</v>
      </c>
      <c r="C1" s="137"/>
      <c r="D1" s="75"/>
      <c r="E1" s="75"/>
    </row>
    <row r="2" spans="1:10" ht="21" customHeight="1">
      <c r="A2" s="76"/>
      <c r="B2" s="76" t="s">
        <v>331</v>
      </c>
      <c r="C2" s="76"/>
      <c r="D2" s="76"/>
      <c r="E2" s="76"/>
    </row>
    <row r="3" spans="1:10" ht="21" hidden="1" customHeight="1">
      <c r="A3" s="76"/>
      <c r="B3" s="238" t="s">
        <v>365</v>
      </c>
      <c r="C3" s="239"/>
      <c r="D3" s="111"/>
      <c r="E3" s="110"/>
    </row>
    <row r="4" spans="1:10" ht="60" customHeight="1">
      <c r="A4" s="76"/>
      <c r="B4" s="238" t="s">
        <v>1</v>
      </c>
      <c r="C4" s="239"/>
      <c r="D4" s="241" t="str">
        <f>Заявка!F11</f>
        <v>услуги по проведению оценки объекта оценки в соответствии с Заданием на оценку (Приложение № 1 к настоящему Договору)</v>
      </c>
      <c r="E4" s="241"/>
    </row>
    <row r="5" spans="1:10" s="23" customFormat="1" ht="21" customHeight="1">
      <c r="A5" s="242"/>
      <c r="B5" s="242"/>
      <c r="C5" s="242"/>
      <c r="D5" s="107"/>
      <c r="E5" s="106"/>
    </row>
    <row r="6" spans="1:10" ht="21" customHeight="1">
      <c r="A6" s="77"/>
      <c r="B6" s="238" t="s">
        <v>185</v>
      </c>
      <c r="C6" s="239"/>
      <c r="D6" s="108"/>
    </row>
    <row r="7" spans="1:10" ht="21" customHeight="1">
      <c r="A7" s="77"/>
      <c r="B7" s="79" t="s">
        <v>332</v>
      </c>
      <c r="C7" s="80"/>
      <c r="D7" s="108"/>
      <c r="E7" s="81"/>
    </row>
    <row r="8" spans="1:10" ht="21" customHeight="1">
      <c r="A8" s="77"/>
      <c r="B8" s="79" t="s">
        <v>333</v>
      </c>
      <c r="C8" s="80"/>
      <c r="D8" s="108"/>
      <c r="E8" s="81"/>
    </row>
    <row r="9" spans="1:10" ht="21" customHeight="1">
      <c r="A9" s="76"/>
      <c r="B9" s="76"/>
      <c r="C9" s="76"/>
      <c r="D9" s="76"/>
      <c r="E9" s="76"/>
    </row>
    <row r="10" spans="1:10" ht="30" customHeight="1">
      <c r="A10" s="77"/>
      <c r="B10" s="114" t="s">
        <v>2</v>
      </c>
      <c r="C10" s="82" t="s">
        <v>334</v>
      </c>
      <c r="D10" s="82" t="s">
        <v>335</v>
      </c>
      <c r="E10" s="82" t="s">
        <v>336</v>
      </c>
      <c r="J10" s="96"/>
    </row>
    <row r="11" spans="1:10" ht="32.25" customHeight="1">
      <c r="A11" s="84"/>
      <c r="B11" s="112">
        <v>1</v>
      </c>
      <c r="C11" s="83" t="s">
        <v>338</v>
      </c>
      <c r="D11" s="86" t="s">
        <v>339</v>
      </c>
      <c r="E11" s="87" t="s">
        <v>337</v>
      </c>
    </row>
    <row r="12" spans="1:10" ht="32.25" customHeight="1">
      <c r="A12" s="84"/>
      <c r="B12" s="112">
        <v>2</v>
      </c>
      <c r="C12" s="83" t="s">
        <v>356</v>
      </c>
      <c r="D12" s="94" t="str">
        <f>Заявка!F19</f>
        <v xml:space="preserve">в течение 60 календарных дней  (15 рабочих дней – для СМСП) с момента подписания акта сдачи – приемки оказанных услуг </v>
      </c>
      <c r="E12" s="87" t="s">
        <v>337</v>
      </c>
    </row>
    <row r="13" spans="1:10" s="17" customFormat="1" ht="32.25" customHeight="1">
      <c r="A13" s="78"/>
      <c r="B13" s="112">
        <v>3</v>
      </c>
      <c r="C13" s="83" t="s">
        <v>340</v>
      </c>
      <c r="D13" s="88" t="s">
        <v>341</v>
      </c>
      <c r="E13" s="85" t="s">
        <v>337</v>
      </c>
    </row>
    <row r="14" spans="1:10" ht="32.25" customHeight="1">
      <c r="A14" s="78"/>
      <c r="B14" s="112">
        <v>4</v>
      </c>
      <c r="C14" s="82" t="s">
        <v>342</v>
      </c>
      <c r="D14" s="89" t="s">
        <v>343</v>
      </c>
      <c r="E14" s="90" t="s">
        <v>337</v>
      </c>
    </row>
    <row r="15" spans="1:10" ht="48" customHeight="1">
      <c r="A15" s="84"/>
      <c r="B15" s="112">
        <v>6</v>
      </c>
      <c r="C15" s="82" t="s">
        <v>344</v>
      </c>
      <c r="D15" s="89" t="s">
        <v>341</v>
      </c>
      <c r="E15" s="91" t="s">
        <v>337</v>
      </c>
    </row>
    <row r="16" spans="1:10" ht="54.75" customHeight="1">
      <c r="A16" s="92"/>
      <c r="B16" s="112">
        <v>7</v>
      </c>
      <c r="C16" s="82" t="s">
        <v>345</v>
      </c>
      <c r="D16" s="89" t="s">
        <v>341</v>
      </c>
      <c r="E16" s="91"/>
    </row>
    <row r="17" spans="1:5" ht="32.25" customHeight="1">
      <c r="A17" s="92"/>
      <c r="B17" s="112">
        <v>8</v>
      </c>
      <c r="C17" s="82" t="s">
        <v>346</v>
      </c>
      <c r="D17" s="89" t="s">
        <v>347</v>
      </c>
      <c r="E17" s="91" t="s">
        <v>348</v>
      </c>
    </row>
    <row r="18" spans="1:5" ht="32.25" customHeight="1">
      <c r="A18" s="92"/>
      <c r="B18" s="112">
        <v>9</v>
      </c>
      <c r="C18" s="82" t="s">
        <v>349</v>
      </c>
      <c r="D18" s="89" t="s">
        <v>341</v>
      </c>
      <c r="E18" s="91" t="s">
        <v>337</v>
      </c>
    </row>
    <row r="19" spans="1:5" ht="38.25">
      <c r="A19" s="92"/>
      <c r="B19" s="112">
        <v>10</v>
      </c>
      <c r="C19" s="82" t="s">
        <v>350</v>
      </c>
      <c r="D19" s="95" t="str">
        <f>Заявка!F14</f>
        <v>Не требуется</v>
      </c>
      <c r="E19" s="91" t="s">
        <v>351</v>
      </c>
    </row>
    <row r="21" spans="1:5" ht="39" customHeight="1">
      <c r="C21" s="240" t="s">
        <v>363</v>
      </c>
      <c r="D21" s="240"/>
      <c r="E21" s="240"/>
    </row>
    <row r="22" spans="1:5" ht="78" customHeight="1">
      <c r="C22" s="240" t="s">
        <v>352</v>
      </c>
      <c r="D22" s="240"/>
      <c r="E22" s="240"/>
    </row>
    <row r="24" spans="1:5" ht="21" customHeight="1">
      <c r="C24" s="23"/>
    </row>
    <row r="25" spans="1:5" ht="21" hidden="1" customHeight="1">
      <c r="C25" s="93"/>
      <c r="E25" s="93"/>
    </row>
    <row r="26" spans="1:5" ht="21" hidden="1" customHeight="1">
      <c r="C26" s="97" t="s">
        <v>354</v>
      </c>
      <c r="E26" s="97" t="s">
        <v>355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57" priority="39">
      <formula>AND(CELL("защита", A1)=0, NOT(ISBLANK(A1)))</formula>
    </cfRule>
    <cfRule type="expression" dxfId="56" priority="40">
      <formula>AND(CELL("защита", A1)=0, ISBLANK(A1))</formula>
    </cfRule>
    <cfRule type="expression" dxfId="55" priority="41">
      <formula>CELL("защита", A1)=0</formula>
    </cfRule>
  </conditionalFormatting>
  <conditionalFormatting sqref="B3:C3">
    <cfRule type="expression" dxfId="54" priority="36">
      <formula>AND(CELL("защита", B3)=0, NOT(ISBLANK(B3)))</formula>
    </cfRule>
    <cfRule type="expression" dxfId="53" priority="37">
      <formula>AND(CELL("защита", B3)=0, ISBLANK(B3))</formula>
    </cfRule>
    <cfRule type="expression" dxfId="52" priority="38">
      <formula>CELL("защита", B3)=0</formula>
    </cfRule>
  </conditionalFormatting>
  <conditionalFormatting sqref="B4:C4">
    <cfRule type="expression" dxfId="51" priority="33">
      <formula>AND(CELL("защита", B4)=0, NOT(ISBLANK(B4)))</formula>
    </cfRule>
    <cfRule type="expression" dxfId="50" priority="34">
      <formula>AND(CELL("защита", B4)=0, ISBLANK(B4))</formula>
    </cfRule>
    <cfRule type="expression" dxfId="49" priority="35">
      <formula>CELL("защита", B4)=0</formula>
    </cfRule>
  </conditionalFormatting>
  <conditionalFormatting sqref="D4">
    <cfRule type="expression" dxfId="48" priority="12">
      <formula>AND(CELL("защита", D4)=0, NOT(ISBLANK(D4)))</formula>
    </cfRule>
    <cfRule type="expression" dxfId="47" priority="13">
      <formula>AND(CELL("защита", D4)=0, ISBLANK(D4))</formula>
    </cfRule>
    <cfRule type="expression" dxfId="46" priority="14">
      <formula>CELL("защита", D4)=0</formula>
    </cfRule>
  </conditionalFormatting>
  <conditionalFormatting sqref="D5">
    <cfRule type="expression" dxfId="45" priority="27">
      <formula>AND(CELL("защита", D5)=0, NOT(ISBLANK(D5)))</formula>
    </cfRule>
    <cfRule type="expression" dxfId="44" priority="28">
      <formula>AND(CELL("защита", D5)=0, ISBLANK(D5))</formula>
    </cfRule>
    <cfRule type="expression" dxfId="43" priority="29">
      <formula>CELL("защита", D5)=0</formula>
    </cfRule>
  </conditionalFormatting>
  <conditionalFormatting sqref="D7">
    <cfRule type="expression" dxfId="42" priority="21">
      <formula>AND(CELL("защита", D7)=0, NOT(ISBLANK(D7)))</formula>
    </cfRule>
    <cfRule type="expression" dxfId="41" priority="22">
      <formula>AND(CELL("защита", D7)=0, ISBLANK(D7))</formula>
    </cfRule>
    <cfRule type="expression" dxfId="40" priority="23">
      <formula>CELL("защита", D7)=0</formula>
    </cfRule>
  </conditionalFormatting>
  <conditionalFormatting sqref="D8">
    <cfRule type="expression" dxfId="39" priority="18">
      <formula>AND(CELL("защита", D8)=0, NOT(ISBLANK(D8)))</formula>
    </cfRule>
    <cfRule type="expression" dxfId="38" priority="19">
      <formula>AND(CELL("защита", D8)=0, ISBLANK(D8))</formula>
    </cfRule>
    <cfRule type="expression" dxfId="37" priority="20">
      <formula>CELL("защита", D8)=0</formula>
    </cfRule>
  </conditionalFormatting>
  <conditionalFormatting sqref="D3">
    <cfRule type="expression" dxfId="36" priority="15">
      <formula>AND(CELL("защита", D3)=0, NOT(ISBLANK(D3)))</formula>
    </cfRule>
    <cfRule type="expression" dxfId="35" priority="16">
      <formula>AND(CELL("защита", D3)=0, ISBLANK(D3))</formula>
    </cfRule>
    <cfRule type="expression" dxfId="34" priority="17">
      <formula>CELL("защита", D3)=0</formula>
    </cfRule>
  </conditionalFormatting>
  <conditionalFormatting sqref="B6:C6">
    <cfRule type="expression" dxfId="33" priority="9">
      <formula>AND(CELL("защита", B6)=0, NOT(ISBLANK(B6)))</formula>
    </cfRule>
    <cfRule type="expression" dxfId="32" priority="10">
      <formula>AND(CELL("защита", B6)=0, ISBLANK(B6))</formula>
    </cfRule>
    <cfRule type="expression" dxfId="31" priority="11">
      <formula>CELL("защита", B6)=0</formula>
    </cfRule>
  </conditionalFormatting>
  <conditionalFormatting sqref="D6">
    <cfRule type="expression" dxfId="30" priority="6">
      <formula>AND(CELL("защита", D6)=0, NOT(ISBLANK(D6)))</formula>
    </cfRule>
    <cfRule type="expression" dxfId="29" priority="7">
      <formula>AND(CELL("защита", D6)=0, ISBLANK(D6))</formula>
    </cfRule>
    <cfRule type="expression" dxfId="28" priority="8">
      <formula>CELL("защита", D6)=0</formula>
    </cfRule>
  </conditionalFormatting>
  <conditionalFormatting sqref="B1:C1">
    <cfRule type="expression" dxfId="27" priority="1">
      <formula>AND(CELL("защита", B1)=0, NOT(ISBLANK(B1)))</formula>
    </cfRule>
    <cfRule type="expression" dxfId="26" priority="2">
      <formula>AND(CELL("защита", B1)=0, ISBLANK(B1))</formula>
    </cfRule>
    <cfRule type="expression" dxfId="25" priority="3">
      <formula>CELL("защита", B1)=0</formula>
    </cfRule>
  </conditionalFormatting>
  <conditionalFormatting sqref="B1:C1">
    <cfRule type="expression" dxfId="24" priority="4">
      <formula>AND(CELL("защита", B1)=0, ISBLANK(B1))</formula>
    </cfRule>
    <cfRule type="expression" dxfId="23"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BreakPreview" zoomScale="90" zoomScaleNormal="100" zoomScaleSheetLayoutView="90" workbookViewId="0">
      <pane ySplit="4" topLeftCell="A5" activePane="bottomLeft" state="frozen"/>
      <selection pane="bottomLeft" activeCell="D25" sqref="D25"/>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3" t="s">
        <v>353</v>
      </c>
      <c r="C1" s="243"/>
      <c r="D1" s="62"/>
      <c r="E1" s="62"/>
      <c r="F1" s="63"/>
      <c r="G1" s="64"/>
      <c r="H1" s="64"/>
      <c r="I1" s="64"/>
      <c r="J1" s="64"/>
      <c r="K1" s="64"/>
    </row>
    <row r="2" spans="1:11" ht="21.75" customHeight="1">
      <c r="A2" s="61"/>
      <c r="B2" s="121" t="s">
        <v>317</v>
      </c>
      <c r="C2" s="120"/>
      <c r="D2" s="62"/>
      <c r="E2" s="62"/>
      <c r="F2" s="63"/>
      <c r="G2" s="64"/>
      <c r="H2" s="64"/>
      <c r="I2" s="64"/>
      <c r="J2" s="64"/>
      <c r="K2" s="64"/>
    </row>
    <row r="3" spans="1:11" ht="24.75" customHeight="1">
      <c r="A3" s="61"/>
      <c r="B3" s="101" t="str">
        <f>'Коммерческое предложение'!B3:C3</f>
        <v>№ закупки</v>
      </c>
      <c r="C3" s="100"/>
      <c r="D3" s="111" t="s">
        <v>373</v>
      </c>
      <c r="E3" s="138"/>
      <c r="F3" s="63"/>
      <c r="G3" s="64"/>
      <c r="H3" s="64"/>
      <c r="I3" s="64"/>
      <c r="J3" s="64"/>
      <c r="K3" s="64"/>
    </row>
    <row r="4" spans="1:11" ht="38.25" customHeight="1">
      <c r="A4" s="61"/>
      <c r="B4" s="101" t="str">
        <f>'Коммерческое предложение'!B4:C4</f>
        <v>Предмет договора</v>
      </c>
      <c r="C4" s="100"/>
      <c r="D4" s="241" t="str">
        <f>Заявка!F11</f>
        <v>услуги по проведению оценки объекта оценки в соответствии с Заданием на оценку (Приложение № 1 к настоящему Договору)</v>
      </c>
      <c r="E4" s="241"/>
      <c r="F4" s="241"/>
      <c r="G4" s="64"/>
      <c r="H4" s="64"/>
      <c r="I4" s="64"/>
      <c r="J4" s="64"/>
      <c r="K4" s="64"/>
    </row>
    <row r="5" spans="1:11" ht="21.75" customHeight="1">
      <c r="A5" s="247"/>
      <c r="B5" s="247"/>
      <c r="C5" s="247"/>
      <c r="D5" s="62"/>
      <c r="E5" s="62"/>
      <c r="F5" s="63"/>
      <c r="G5" s="64"/>
      <c r="H5" s="64"/>
      <c r="I5" s="64"/>
      <c r="J5" s="64"/>
      <c r="K5" s="64"/>
    </row>
    <row r="6" spans="1:11" ht="21.75" customHeight="1">
      <c r="A6" s="61"/>
      <c r="B6" s="244" t="str">
        <f>'Коммерческое предложение'!B6:C6</f>
        <v>Наименование участника закупки</v>
      </c>
      <c r="C6" s="245"/>
      <c r="D6" s="109"/>
      <c r="E6" s="62"/>
      <c r="F6" s="63"/>
      <c r="G6" s="64"/>
      <c r="H6" s="64"/>
      <c r="I6" s="64"/>
      <c r="J6" s="64"/>
      <c r="K6" s="64"/>
    </row>
    <row r="7" spans="1:11" ht="21.75" customHeight="1">
      <c r="A7" s="61"/>
      <c r="B7" s="244" t="s">
        <v>332</v>
      </c>
      <c r="C7" s="244"/>
      <c r="D7" s="109"/>
      <c r="E7" s="62"/>
      <c r="F7" s="63"/>
      <c r="G7" s="64"/>
      <c r="H7" s="64"/>
      <c r="I7" s="64"/>
      <c r="J7" s="64"/>
      <c r="K7" s="64"/>
    </row>
    <row r="8" spans="1:11" ht="21.75" customHeight="1">
      <c r="A8" s="61"/>
      <c r="B8" s="244" t="s">
        <v>333</v>
      </c>
      <c r="C8" s="244"/>
      <c r="D8" s="109"/>
      <c r="E8" s="62"/>
      <c r="F8" s="63"/>
      <c r="G8" s="64"/>
      <c r="H8" s="64"/>
      <c r="I8" s="64"/>
      <c r="J8" s="64"/>
      <c r="K8" s="64"/>
    </row>
    <row r="9" spans="1:11" s="113" customFormat="1" ht="35.25" customHeight="1">
      <c r="A9" s="116"/>
      <c r="B9" s="117" t="s">
        <v>2</v>
      </c>
      <c r="C9" s="65" t="s">
        <v>265</v>
      </c>
      <c r="D9" s="65" t="s">
        <v>318</v>
      </c>
      <c r="E9" s="65" t="s">
        <v>319</v>
      </c>
      <c r="F9" s="65" t="s">
        <v>320</v>
      </c>
    </row>
    <row r="10" spans="1:11" ht="38.25">
      <c r="A10" s="66"/>
      <c r="B10" s="118">
        <v>1</v>
      </c>
      <c r="C10" s="67" t="s">
        <v>268</v>
      </c>
      <c r="D10" s="68" t="s">
        <v>288</v>
      </c>
      <c r="E10" s="68"/>
      <c r="F10" s="69" t="s">
        <v>321</v>
      </c>
    </row>
    <row r="11" spans="1:11" ht="76.5">
      <c r="A11" s="66"/>
      <c r="B11" s="118">
        <v>2</v>
      </c>
      <c r="C11" s="67" t="s">
        <v>269</v>
      </c>
      <c r="D11" s="68" t="s">
        <v>372</v>
      </c>
      <c r="E11" s="68"/>
      <c r="F11" s="69" t="s">
        <v>322</v>
      </c>
    </row>
    <row r="12" spans="1:11" ht="51">
      <c r="A12" s="66"/>
      <c r="B12" s="118">
        <v>3</v>
      </c>
      <c r="C12" s="67" t="s">
        <v>270</v>
      </c>
      <c r="D12" s="68" t="s">
        <v>293</v>
      </c>
      <c r="E12" s="68"/>
      <c r="F12" s="69" t="s">
        <v>322</v>
      </c>
    </row>
    <row r="13" spans="1:11" ht="76.5">
      <c r="A13" s="66"/>
      <c r="B13" s="118">
        <v>4</v>
      </c>
      <c r="C13" s="67" t="s">
        <v>290</v>
      </c>
      <c r="D13" s="68" t="s">
        <v>294</v>
      </c>
      <c r="E13" s="68"/>
      <c r="F13" s="69" t="s">
        <v>322</v>
      </c>
    </row>
    <row r="14" spans="1:11" ht="63.75">
      <c r="A14" s="66"/>
      <c r="B14" s="118">
        <v>5</v>
      </c>
      <c r="C14" s="67" t="s">
        <v>291</v>
      </c>
      <c r="D14" s="68" t="s">
        <v>295</v>
      </c>
      <c r="E14" s="68"/>
      <c r="F14" s="69" t="s">
        <v>322</v>
      </c>
    </row>
    <row r="15" spans="1:11" ht="51">
      <c r="A15" s="66"/>
      <c r="B15" s="118">
        <v>6</v>
      </c>
      <c r="C15" s="67" t="s">
        <v>292</v>
      </c>
      <c r="D15" s="68" t="s">
        <v>296</v>
      </c>
      <c r="E15" s="68"/>
      <c r="F15" s="69" t="s">
        <v>322</v>
      </c>
    </row>
    <row r="16" spans="1:11" ht="89.25">
      <c r="A16" s="66"/>
      <c r="B16" s="118">
        <v>7</v>
      </c>
      <c r="C16" s="67" t="s">
        <v>297</v>
      </c>
      <c r="D16" s="68"/>
      <c r="E16" s="68"/>
      <c r="F16" s="69" t="s">
        <v>323</v>
      </c>
    </row>
    <row r="17" spans="1:6" ht="102">
      <c r="A17" s="66"/>
      <c r="B17" s="118">
        <v>8</v>
      </c>
      <c r="C17" s="67" t="s">
        <v>271</v>
      </c>
      <c r="D17" s="68" t="s">
        <v>298</v>
      </c>
      <c r="E17" s="68"/>
      <c r="F17" s="69" t="s">
        <v>322</v>
      </c>
    </row>
    <row r="18" spans="1:6" ht="120" customHeight="1">
      <c r="A18" s="66"/>
      <c r="B18" s="118">
        <v>9</v>
      </c>
      <c r="C18" s="67" t="s">
        <v>299</v>
      </c>
      <c r="D18" s="68"/>
      <c r="E18" s="70"/>
      <c r="F18" s="69" t="s">
        <v>324</v>
      </c>
    </row>
    <row r="19" spans="1:6" ht="25.5">
      <c r="A19" s="66"/>
      <c r="B19" s="118">
        <v>10</v>
      </c>
      <c r="C19" s="67" t="s">
        <v>300</v>
      </c>
      <c r="D19" s="68" t="s">
        <v>301</v>
      </c>
      <c r="E19" s="68"/>
      <c r="F19" s="69" t="s">
        <v>325</v>
      </c>
    </row>
    <row r="20" spans="1:6" ht="153">
      <c r="A20" s="66"/>
      <c r="B20" s="119">
        <v>11</v>
      </c>
      <c r="C20" s="67" t="s">
        <v>302</v>
      </c>
      <c r="D20" s="68" t="s">
        <v>303</v>
      </c>
      <c r="E20" s="68"/>
      <c r="F20" s="69" t="s">
        <v>326</v>
      </c>
    </row>
    <row r="21" spans="1:6" ht="25.5">
      <c r="A21" s="66"/>
      <c r="B21" s="117">
        <v>12</v>
      </c>
      <c r="C21" s="67" t="s">
        <v>304</v>
      </c>
      <c r="D21" s="99" t="str">
        <f>Протодокументация!E26</f>
        <v>Справка о кадровых ресурсах наличие в штате не менее 2-х оценщиков</v>
      </c>
      <c r="E21" s="71"/>
      <c r="F21" s="69" t="s">
        <v>357</v>
      </c>
    </row>
    <row r="22" spans="1:6" ht="38.25">
      <c r="A22" s="66"/>
      <c r="B22" s="117">
        <v>13</v>
      </c>
      <c r="C22" s="67" t="s">
        <v>305</v>
      </c>
      <c r="D22" s="99">
        <f>Протодокументация!E27</f>
        <v>0</v>
      </c>
      <c r="E22" s="71"/>
      <c r="F22" s="69" t="s">
        <v>358</v>
      </c>
    </row>
    <row r="23" spans="1:6" ht="51">
      <c r="A23" s="66"/>
      <c r="B23" s="118">
        <v>14</v>
      </c>
      <c r="C23" s="72" t="s">
        <v>306</v>
      </c>
      <c r="D23" s="68" t="s">
        <v>309</v>
      </c>
      <c r="E23" s="68"/>
      <c r="F23" s="69" t="s">
        <v>327</v>
      </c>
    </row>
    <row r="24" spans="1:6" ht="25.5">
      <c r="A24" s="66"/>
      <c r="B24" s="119">
        <v>15</v>
      </c>
      <c r="C24" s="73" t="s">
        <v>307</v>
      </c>
      <c r="D24" s="68" t="s">
        <v>310</v>
      </c>
      <c r="E24" s="70"/>
      <c r="F24" s="69" t="s">
        <v>324</v>
      </c>
    </row>
    <row r="25" spans="1:6" ht="178.5">
      <c r="A25" s="66"/>
      <c r="B25" s="119">
        <v>16</v>
      </c>
      <c r="C25" s="74" t="s">
        <v>308</v>
      </c>
      <c r="D25" s="68" t="s">
        <v>311</v>
      </c>
      <c r="E25" s="70"/>
      <c r="F25" s="69" t="s">
        <v>328</v>
      </c>
    </row>
    <row r="26" spans="1:6" ht="15">
      <c r="A26" s="66"/>
      <c r="B26" s="118">
        <v>17</v>
      </c>
      <c r="C26" s="72" t="s">
        <v>312</v>
      </c>
      <c r="D26" s="68"/>
      <c r="E26" s="68"/>
      <c r="F26" s="69" t="s">
        <v>329</v>
      </c>
    </row>
    <row r="27" spans="1:6" ht="38.25">
      <c r="A27" s="66"/>
      <c r="B27" s="118">
        <v>18</v>
      </c>
      <c r="C27" s="72" t="s">
        <v>313</v>
      </c>
      <c r="D27" s="68" t="s">
        <v>314</v>
      </c>
      <c r="E27" s="68"/>
      <c r="F27" s="69" t="s">
        <v>330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354</v>
      </c>
      <c r="E32" s="246" t="s">
        <v>355</v>
      </c>
      <c r="F32" s="246"/>
    </row>
  </sheetData>
  <sheetProtection sheet="1" formatRows="0"/>
  <mergeCells count="7">
    <mergeCell ref="B1:C1"/>
    <mergeCell ref="B6:C6"/>
    <mergeCell ref="B7:C7"/>
    <mergeCell ref="B8:C8"/>
    <mergeCell ref="E32:F32"/>
    <mergeCell ref="A5:C5"/>
    <mergeCell ref="D4:F4"/>
  </mergeCells>
  <conditionalFormatting sqref="B1:C4 B6:B8">
    <cfRule type="expression" dxfId="22" priority="17">
      <formula>AND(CELL("защита", B1)=0, NOT(ISBLANK(B1)))</formula>
    </cfRule>
    <cfRule type="expression" dxfId="21" priority="18">
      <formula>AND(CELL("защита", B1)=0, ISBLANK(B1))</formula>
    </cfRule>
    <cfRule type="expression" dxfId="20" priority="19">
      <formula>CELL("защита", B1)=0</formula>
    </cfRule>
  </conditionalFormatting>
  <conditionalFormatting sqref="A6:B8 A5 D5:E5 A1:E2 A9:E27 A3:C4 E6:E8">
    <cfRule type="expression" dxfId="19" priority="20">
      <formula>AND(CELL("защита", A1)=0, ISBLANK(A1))</formula>
    </cfRule>
    <cfRule type="expression" dxfId="18" priority="21">
      <formula>AND(CELL("защита", A1)=0, NOT(ISBLANK(A1)))</formula>
    </cfRule>
  </conditionalFormatting>
  <conditionalFormatting sqref="D4">
    <cfRule type="expression" dxfId="17" priority="10">
      <formula>AND(CELL("защита", D4)=0, NOT(ISBLANK(D4)))</formula>
    </cfRule>
    <cfRule type="expression" dxfId="16" priority="11">
      <formula>AND(CELL("защита", D4)=0, ISBLANK(D4))</formula>
    </cfRule>
    <cfRule type="expression" dxfId="15" priority="12">
      <formula>CELL("защита", D4)=0</formula>
    </cfRule>
  </conditionalFormatting>
  <conditionalFormatting sqref="D3">
    <cfRule type="expression" dxfId="14" priority="13">
      <formula>AND(CELL("защита", D3)=0, NOT(ISBLANK(D3)))</formula>
    </cfRule>
    <cfRule type="expression" dxfId="13" priority="14">
      <formula>AND(CELL("защита", D3)=0, ISBLANK(D3))</formula>
    </cfRule>
    <cfRule type="expression" dxfId="12" priority="15">
      <formula>CELL("защита", D3)=0</formula>
    </cfRule>
  </conditionalFormatting>
  <conditionalFormatting sqref="D7">
    <cfRule type="expression" dxfId="11" priority="7">
      <formula>AND(CELL("защита", D7)=0, NOT(ISBLANK(D7)))</formula>
    </cfRule>
    <cfRule type="expression" dxfId="10" priority="8">
      <formula>AND(CELL("защита", D7)=0, ISBLANK(D7))</formula>
    </cfRule>
    <cfRule type="expression" dxfId="9" priority="9">
      <formula>CELL("защита", D7)=0</formula>
    </cfRule>
  </conditionalFormatting>
  <conditionalFormatting sqref="D8">
    <cfRule type="expression" dxfId="8" priority="4">
      <formula>AND(CELL("защита", D8)=0, NOT(ISBLANK(D8)))</formula>
    </cfRule>
    <cfRule type="expression" dxfId="7" priority="5">
      <formula>AND(CELL("защита", D8)=0, ISBLANK(D8))</formula>
    </cfRule>
    <cfRule type="expression" dxfId="6" priority="6">
      <formula>CELL("защита", D8)=0</formula>
    </cfRule>
  </conditionalFormatting>
  <conditionalFormatting sqref="D6">
    <cfRule type="expression" dxfId="5" priority="1">
      <formula>AND(CELL("защита", D6)=0, NOT(ISBLANK(D6)))</formula>
    </cfRule>
    <cfRule type="expression" dxfId="4" priority="2">
      <formula>AND(CELL("защита", D6)=0, ISBLANK(D6))</formula>
    </cfRule>
    <cfRule type="expression" dxfId="3"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Заявка!$L24="Не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2021-09-07T07:00:05Z</dcterms:modified>
</cp:coreProperties>
</file>