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6" l="1"/>
  <c r="H16" i="16"/>
  <c r="J16" i="16" s="1"/>
  <c r="I16" i="16"/>
  <c r="G17" i="16"/>
  <c r="H17" i="16"/>
  <c r="I17" i="16"/>
  <c r="J17" i="16"/>
  <c r="G18" i="16"/>
  <c r="H18" i="16"/>
  <c r="I18" i="16"/>
  <c r="J18" i="16"/>
  <c r="G19" i="16"/>
  <c r="H19" i="16"/>
  <c r="I19" i="16"/>
  <c r="J19" i="16"/>
  <c r="G20" i="16"/>
  <c r="H20" i="16"/>
  <c r="I20" i="16"/>
  <c r="J20" i="16"/>
  <c r="G21" i="16"/>
  <c r="H21" i="16"/>
  <c r="I21" i="16"/>
  <c r="J21" i="16"/>
  <c r="G22" i="16"/>
  <c r="H22" i="16"/>
  <c r="I22" i="16"/>
  <c r="J22" i="16"/>
  <c r="G23" i="16"/>
  <c r="H23" i="16"/>
  <c r="I23" i="16"/>
  <c r="J23" i="16"/>
  <c r="G24" i="16"/>
  <c r="H24" i="16"/>
  <c r="I24" i="16"/>
  <c r="J24" i="16"/>
  <c r="G25" i="16"/>
  <c r="H25" i="16"/>
  <c r="I25" i="16"/>
  <c r="J25" i="16"/>
  <c r="G26" i="16"/>
  <c r="H26" i="16"/>
  <c r="I26" i="16"/>
  <c r="J26" i="16"/>
  <c r="G15" i="16" l="1"/>
  <c r="G14" i="16"/>
  <c r="G13" i="16"/>
  <c r="H15" i="16" l="1"/>
  <c r="H14" i="16"/>
  <c r="H13" i="16"/>
  <c r="I14" i="16" l="1"/>
  <c r="I15" i="16"/>
  <c r="I13" i="16"/>
  <c r="J14" i="16"/>
  <c r="J15" i="16"/>
  <c r="J13" i="16"/>
  <c r="F7" i="17"/>
  <c r="F27" i="16" l="1"/>
  <c r="H27" i="16" l="1"/>
  <c r="J27" i="16"/>
  <c r="E27" i="16"/>
  <c r="I27" i="16"/>
</calcChain>
</file>

<file path=xl/sharedStrings.xml><?xml version="1.0" encoding="utf-8"?>
<sst xmlns="http://schemas.openxmlformats.org/spreadsheetml/2006/main" count="50" uniqueCount="50">
  <si>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</si>
  <si>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</si>
  <si>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</si>
  <si>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</si>
  <si>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</si>
  <si>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</si>
  <si>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</si>
  <si>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</si>
  <si>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</si>
  <si>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</si>
  <si>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</si>
  <si>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</si>
  <si>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</si>
  <si>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</si>
  <si>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</si>
  <si>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</si>
  <si>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</si>
  <si>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</si>
  <si>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</si>
  <si>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</si>
  <si>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</si>
  <si>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</si>
  <si>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</si>
  <si>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</si>
  <si>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</si>
  <si>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</si>
  <si>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</si>
  <si>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</si>
  <si>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</si>
  <si>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</si>
  <si>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</si>
  <si>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</si>
  <si>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</si>
  <si>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</si>
  <si>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</si>
  <si>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</si>
  <si>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Сервер Zeon Solid Xeon 4215R*2/128GbDDR4/SSD960Gb* 
2/SATA2Tb*2/1GbLAN*2/750W*2/1U</t>
  </si>
  <si>
    <t>Сервер Zeon Solid Xeon 4314*2/256GbDDR4/SAS2,4Tb* 
8/10GbLAN*2/1600W*2/2U</t>
  </si>
  <si>
    <t>Kaspersky Стандартный Certified Media Pack</t>
  </si>
  <si>
    <t xml:space="preserve">Dallas Lock 8.0 К (СЗИ НСД, СКН). Право на 
использование. Бессрочная лицензия. </t>
  </si>
  <si>
    <t>Dallas Lock 8.0 К. Сертифицированный 
комплект для установки.</t>
  </si>
  <si>
    <t xml:space="preserve">Передача права на использование ПК ПМДЗ 
ViPNet SafeBoot </t>
  </si>
  <si>
    <t>Дистрибутив ПО на носителе</t>
  </si>
  <si>
    <t xml:space="preserve">XSpider. Лицензия на 4 хоста, гарантийные 
обязательства в течение 1 года </t>
  </si>
  <si>
    <t>Континент 4. Многофункциональный узел 
безопасности. Базовая версия. Платформа 
IPCR50</t>
  </si>
  <si>
    <t xml:space="preserve">Монтажный комплект для Континент 4 </t>
  </si>
  <si>
    <t>Разработка модели угроз и технического 
задания на внедрение системы защиты 
информации</t>
  </si>
  <si>
    <t>Разработка организационно распорядительных 
документов заказчика, необходимых для 
прохождения аттестации</t>
  </si>
  <si>
    <t xml:space="preserve">Внедрение средств защиты информации </t>
  </si>
  <si>
    <t>Аттестация сервера по требованиям 
безопасности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</si>
</sst>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49" fontId="3" fillId="0" borderId="13" xfId="0" applyNumberFormat="1" applyFont="1" applyBorder="1" applyAlignment="1" applyProtection="1">
      <alignment vertical="center" wrapText="1"/>
      <protection locked="0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7" totalsRowShown="0" headerRowDxfId="19" dataDxfId="18" tableBorderDxfId="17">
  <autoFilter ref="B12:L27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2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20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21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19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30" customHeight="1" x14ac:dyDescent="0.25">
      <c r="A13" s="10"/>
      <c r="B13" s="16">
        <v>1</v>
      </c>
      <c r="C13" s="26" t="s">
        <v>36</v>
      </c>
      <c r="D13" s="18"/>
      <c r="E13" s="17"/>
      <c r="F13" s="17"/>
      <c r="G13" s="35">
        <f>$G$27</f>
        <v>0.2</v>
      </c>
      <c r="H13" s="17">
        <f>ПозиционноеЦеновое[[#This Row],[Цена за ед  продукции (без НДС)]]*(1+ПозиционноеЦеновое[[#This Row],[НДС (%)]])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30" customHeight="1" x14ac:dyDescent="0.25">
      <c r="A14" s="10"/>
      <c r="B14" s="16">
        <v>2</v>
      </c>
      <c r="C14" s="26" t="s">
        <v>37</v>
      </c>
      <c r="D14" s="18"/>
      <c r="E14" s="17"/>
      <c r="F14" s="17"/>
      <c r="G14" s="35">
        <f>$G$27</f>
        <v>0.2</v>
      </c>
      <c r="H14" s="17">
        <f>ПозиционноеЦеновое[[#This Row],[Цена за ед  продукции (без НДС)]]*(1+ПозиционноеЦеновое[[#This Row],[НДС (%)]])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30" customHeight="1" x14ac:dyDescent="0.25">
      <c r="A15" s="10"/>
      <c r="B15" s="16">
        <v>3</v>
      </c>
      <c r="C15" s="26" t="s">
        <v>38</v>
      </c>
      <c r="D15" s="18"/>
      <c r="E15" s="17"/>
      <c r="F15" s="17"/>
      <c r="G15" s="35">
        <f>$G$27</f>
        <v>0.2</v>
      </c>
      <c r="H15" s="17">
        <f>ПозиционноеЦеновое[[#This Row],[Цена за ед  продукции (без НДС)]]*(1+ПозиционноеЦеновое[[#This Row],[НДС (%)]])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30" customHeight="1" x14ac:dyDescent="0.25">
      <c r="A16" s="10"/>
      <c r="B16" s="16">
        <v>4</v>
      </c>
      <c r="C16" s="47" t="s">
        <v>39</v>
      </c>
      <c r="D16" s="18"/>
      <c r="E16" s="46"/>
      <c r="F16" s="46"/>
      <c r="G16" s="35">
        <f t="shared" ref="G16:G26" si="0">$G$27</f>
        <v>0.2</v>
      </c>
      <c r="H16" s="17">
        <f>ПозиционноеЦеновое[[#This Row],[Цена за ед  продукции (без НДС)]]*(1+ПозиционноеЦеновое[[#This Row],[НДС (%)]])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30" customHeight="1" x14ac:dyDescent="0.25">
      <c r="A17" s="10"/>
      <c r="B17" s="16">
        <v>5</v>
      </c>
      <c r="C17" s="47" t="s">
        <v>40</v>
      </c>
      <c r="D17" s="18"/>
      <c r="E17" s="46"/>
      <c r="F17" s="46"/>
      <c r="G17" s="35">
        <f t="shared" si="0"/>
        <v>0.2</v>
      </c>
      <c r="H17" s="17">
        <f>ПозиционноеЦеновое[[#This Row],[Цена за ед  продукции (без НДС)]]*(1+ПозиционноеЦеновое[[#This Row],[НДС (%)]])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30" customHeight="1" x14ac:dyDescent="0.25">
      <c r="A18" s="10"/>
      <c r="B18" s="16">
        <v>6</v>
      </c>
      <c r="C18" s="47" t="s">
        <v>41</v>
      </c>
      <c r="D18" s="18"/>
      <c r="E18" s="46"/>
      <c r="F18" s="46"/>
      <c r="G18" s="35">
        <f t="shared" si="0"/>
        <v>0.2</v>
      </c>
      <c r="H18" s="17">
        <f>ПозиционноеЦеновое[[#This Row],[Цена за ед  продукции (без НДС)]]*(1+ПозиционноеЦеновое[[#This Row],[НДС (%)]])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30" customHeight="1" x14ac:dyDescent="0.25">
      <c r="A19" s="10"/>
      <c r="B19" s="16">
        <v>7</v>
      </c>
      <c r="C19" s="47" t="s">
        <v>42</v>
      </c>
      <c r="D19" s="18"/>
      <c r="E19" s="46"/>
      <c r="F19" s="46"/>
      <c r="G19" s="35">
        <f t="shared" si="0"/>
        <v>0.2</v>
      </c>
      <c r="H19" s="17">
        <f>ПозиционноеЦеновое[[#This Row],[Цена за ед  продукции (без НДС)]]*(1+ПозиционноеЦеновое[[#This Row],[НДС (%)]])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30" customHeight="1" x14ac:dyDescent="0.25">
      <c r="A20" s="10"/>
      <c r="B20" s="16">
        <v>8</v>
      </c>
      <c r="C20" s="47" t="s">
        <v>43</v>
      </c>
      <c r="D20" s="18"/>
      <c r="E20" s="46"/>
      <c r="F20" s="46"/>
      <c r="G20" s="35">
        <f t="shared" si="0"/>
        <v>0.2</v>
      </c>
      <c r="H20" s="17">
        <f>ПозиционноеЦеновое[[#This Row],[Цена за ед  продукции (без НДС)]]*(1+ПозиционноеЦеновое[[#This Row],[НДС (%)]])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30" customHeight="1" x14ac:dyDescent="0.25">
      <c r="A21" s="10"/>
      <c r="B21" s="16">
        <v>9</v>
      </c>
      <c r="C21" s="26" t="s">
        <v>44</v>
      </c>
      <c r="D21" s="18"/>
      <c r="E21" s="17"/>
      <c r="F21" s="17"/>
      <c r="G21" s="35">
        <f t="shared" si="0"/>
        <v>0.2</v>
      </c>
      <c r="H21" s="17">
        <f>ПозиционноеЦеновое[[#This Row],[Цена за ед  продукции (без НДС)]]*(1+ПозиционноеЦеновое[[#This Row],[НДС (%)]])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30" customHeight="1" x14ac:dyDescent="0.25">
      <c r="A22" s="10"/>
      <c r="B22" s="16">
        <v>10</v>
      </c>
      <c r="C22" s="26" t="s">
        <v>45</v>
      </c>
      <c r="D22" s="18"/>
      <c r="E22" s="17"/>
      <c r="F22" s="17"/>
      <c r="G22" s="35">
        <f t="shared" si="0"/>
        <v>0.2</v>
      </c>
      <c r="H22" s="17">
        <f>ПозиционноеЦеновое[[#This Row],[Цена за ед  продукции (без НДС)]]*(1+ПозиционноеЦеновое[[#This Row],[НДС (%)]])</f>
        <v>0</v>
      </c>
      <c r="I22" s="17">
        <f>ПозиционноеЦеновое[[#This Row],[Кол-во (объем)]]*ПозиционноеЦеновое[[#This Row],[Цена за ед  продукции (без НДС)]]</f>
        <v>0</v>
      </c>
      <c r="J22" s="17">
        <f>ПозиционноеЦеновое[[#This Row],[Кол-во (объем)]]*ПозиционноеЦеновое[[#This Row],[Цена за ед продукции (с НДС)]]</f>
        <v>0</v>
      </c>
      <c r="K22" s="18"/>
      <c r="L22" s="18"/>
    </row>
    <row r="23" spans="1:12" s="11" customFormat="1" ht="30" customHeight="1" x14ac:dyDescent="0.25">
      <c r="A23" s="10"/>
      <c r="B23" s="16">
        <v>11</v>
      </c>
      <c r="C23" s="26" t="s">
        <v>46</v>
      </c>
      <c r="D23" s="18"/>
      <c r="E23" s="17"/>
      <c r="F23" s="17"/>
      <c r="G23" s="35">
        <f t="shared" si="0"/>
        <v>0.2</v>
      </c>
      <c r="H23" s="17">
        <f>ПозиционноеЦеновое[[#This Row],[Цена за ед  продукции (без НДС)]]*(1+ПозиционноеЦеновое[[#This Row],[НДС (%)]])</f>
        <v>0</v>
      </c>
      <c r="I23" s="17">
        <f>ПозиционноеЦеновое[[#This Row],[Кол-во (объем)]]*ПозиционноеЦеновое[[#This Row],[Цена за ед  продукции (без НДС)]]</f>
        <v>0</v>
      </c>
      <c r="J23" s="17">
        <f>ПозиционноеЦеновое[[#This Row],[Кол-во (объем)]]*ПозиционноеЦеновое[[#This Row],[Цена за ед продукции (с НДС)]]</f>
        <v>0</v>
      </c>
      <c r="K23" s="18"/>
      <c r="L23" s="18"/>
    </row>
    <row r="24" spans="1:12" s="11" customFormat="1" ht="30" customHeight="1" x14ac:dyDescent="0.25">
      <c r="A24" s="10"/>
      <c r="B24" s="16">
        <v>12</v>
      </c>
      <c r="C24" s="26" t="s">
        <v>47</v>
      </c>
      <c r="D24" s="18"/>
      <c r="E24" s="17"/>
      <c r="F24" s="17"/>
      <c r="G24" s="35">
        <f t="shared" si="0"/>
        <v>0.2</v>
      </c>
      <c r="H24" s="17">
        <f>ПозиционноеЦеновое[[#This Row],[Цена за ед  продукции (без НДС)]]*(1+ПозиционноеЦеновое[[#This Row],[НДС (%)]])</f>
        <v>0</v>
      </c>
      <c r="I24" s="17">
        <f>ПозиционноеЦеновое[[#This Row],[Кол-во (объем)]]*ПозиционноеЦеновое[[#This Row],[Цена за ед  продукции (без НДС)]]</f>
        <v>0</v>
      </c>
      <c r="J24" s="17">
        <f>ПозиционноеЦеновое[[#This Row],[Кол-во (объем)]]*ПозиционноеЦеновое[[#This Row],[Цена за ед продукции (с НДС)]]</f>
        <v>0</v>
      </c>
      <c r="K24" s="18"/>
      <c r="L24" s="18"/>
    </row>
    <row r="25" spans="1:12" s="11" customFormat="1" ht="30" customHeight="1" x14ac:dyDescent="0.25">
      <c r="A25" s="10"/>
      <c r="B25" s="16">
        <v>13</v>
      </c>
      <c r="C25" s="26" t="s">
        <v>48</v>
      </c>
      <c r="D25" s="18"/>
      <c r="E25" s="17"/>
      <c r="F25" s="17"/>
      <c r="G25" s="35">
        <f t="shared" si="0"/>
        <v>0.2</v>
      </c>
      <c r="H25" s="17">
        <f>ПозиционноеЦеновое[[#This Row],[Цена за ед  продукции (без НДС)]]*(1+ПозиционноеЦеновое[[#This Row],[НДС (%)]])</f>
        <v>0</v>
      </c>
      <c r="I25" s="17">
        <f>ПозиционноеЦеновое[[#This Row],[Кол-во (объем)]]*ПозиционноеЦеновое[[#This Row],[Цена за ед  продукции (без НДС)]]</f>
        <v>0</v>
      </c>
      <c r="J25" s="17">
        <f>ПозиционноеЦеновое[[#This Row],[Кол-во (объем)]]*ПозиционноеЦеновое[[#This Row],[Цена за ед продукции (с НДС)]]</f>
        <v>0</v>
      </c>
      <c r="K25" s="18"/>
      <c r="L25" s="18"/>
    </row>
    <row r="26" spans="1:12" s="11" customFormat="1" ht="30" customHeight="1" x14ac:dyDescent="0.25">
      <c r="A26" s="10"/>
      <c r="B26" s="16">
        <v>14</v>
      </c>
      <c r="C26" s="26" t="s">
        <v>49</v>
      </c>
      <c r="D26" s="18"/>
      <c r="E26" s="17"/>
      <c r="F26" s="17"/>
      <c r="G26" s="35">
        <f t="shared" si="0"/>
        <v>0.2</v>
      </c>
      <c r="H26" s="17">
        <f>ПозиционноеЦеновое[[#This Row],[Цена за ед  продукции (без НДС)]]*(1+ПозиционноеЦеновое[[#This Row],[НДС (%)]])</f>
        <v>0</v>
      </c>
      <c r="I26" s="17">
        <f>ПозиционноеЦеновое[[#This Row],[Кол-во (объем)]]*ПозиционноеЦеновое[[#This Row],[Цена за ед  продукции (без НДС)]]</f>
        <v>0</v>
      </c>
      <c r="J26" s="17">
        <f>ПозиционноеЦеновое[[#This Row],[Кол-во (объем)]]*ПозиционноеЦеновое[[#This Row],[Цена за ед продукции (с НДС)]]</f>
        <v>0</v>
      </c>
      <c r="K26" s="18"/>
      <c r="L26" s="18"/>
    </row>
    <row r="27" spans="1:12" s="11" customFormat="1" ht="21.75" customHeight="1" x14ac:dyDescent="0.25">
      <c r="B27" s="14"/>
      <c r="C27" s="19" t="s">
        <v>13</v>
      </c>
      <c r="D27" s="18"/>
      <c r="E27" s="17">
        <f t="shared" ref="E27" si="1">SUBTOTAL(109,E13:E26)</f>
        <v>0</v>
      </c>
      <c r="F27" s="17">
        <f t="shared" ref="F27" si="2">SUBTOTAL(109,F13:F26)</f>
        <v>0</v>
      </c>
      <c r="G27" s="35">
        <v>0.2</v>
      </c>
      <c r="H27" s="17">
        <f t="shared" ref="H27" si="3">SUBTOTAL(109,H13:H26)</f>
        <v>0</v>
      </c>
      <c r="I27" s="17">
        <f t="shared" ref="I27" si="4">SUBTOTAL(109,I13:I26)</f>
        <v>0</v>
      </c>
      <c r="J27" s="17">
        <f t="shared" ref="J27" si="5">SUBTOTAL(109,J13:J26)</f>
        <v>0</v>
      </c>
      <c r="K27" s="18"/>
      <c r="L27" s="18"/>
    </row>
    <row r="28" spans="1:12" s="11" customFormat="1" ht="21.75" customHeight="1" x14ac:dyDescent="0.25">
      <c r="B28" s="12"/>
      <c r="C28" s="13"/>
      <c r="D28" s="13"/>
      <c r="E28" s="13"/>
      <c r="F28" s="13"/>
      <c r="G28" s="13"/>
      <c r="H28" s="13"/>
      <c r="I28" s="13"/>
      <c r="J28" s="13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  <row r="39" spans="2:2" s="11" customFormat="1" ht="21.75" customHeight="1" x14ac:dyDescent="0.25">
      <c r="B39" s="12"/>
    </row>
    <row r="40" spans="2:2" s="11" customFormat="1" ht="21.75" customHeight="1" x14ac:dyDescent="0.25">
      <c r="B40" s="12"/>
    </row>
    <row r="41" spans="2:2" s="11" customFormat="1" ht="21.75" customHeight="1" x14ac:dyDescent="0.25">
      <c r="B41" s="12"/>
    </row>
    <row r="42" spans="2:2" s="11" customFormat="1" ht="21.75" customHeight="1" x14ac:dyDescent="0.25">
      <c r="B42" s="12"/>
    </row>
    <row r="43" spans="2:2" s="11" customFormat="1" ht="21.75" customHeight="1" x14ac:dyDescent="0.25">
      <c r="B43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6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7">
      <formula1>0</formula1>
    </dataValidation>
    <dataValidation type="decimal" operator="greaterThanOrEqual" allowBlank="1" showInputMessage="1" showErrorMessage="1" prompt="Только число, больше или равное нулю" sqref="F13:F27 H13:J27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5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35</v>
      </c>
    </row>
    <row r="2" spans="1:6" x14ac:dyDescent="0.25">
      <c r="A2" s="33" t="s">
        <v>34</v>
      </c>
    </row>
    <row r="3" spans="1:6" x14ac:dyDescent="0.25">
      <c r="A3" s="32" t="s">
        <v>33</v>
      </c>
    </row>
    <row r="4" spans="1:6" x14ac:dyDescent="0.25">
      <c r="A4" s="33" t="s">
        <v>32</v>
      </c>
    </row>
    <row r="5" spans="1:6" x14ac:dyDescent="0.25">
      <c r="A5" s="32" t="s">
        <v>31</v>
      </c>
    </row>
    <row r="6" spans="1:6" x14ac:dyDescent="0.25">
      <c r="A6" s="33" t="s">
        <v>30</v>
      </c>
    </row>
    <row r="7" spans="1:6" x14ac:dyDescent="0.25">
      <c r="A7" s="32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28</v>
      </c>
    </row>
    <row r="9" spans="1:6" x14ac:dyDescent="0.25">
      <c r="A9" s="32" t="s">
        <v>27</v>
      </c>
    </row>
    <row r="10" spans="1:6" x14ac:dyDescent="0.25">
      <c r="A10" s="33" t="s">
        <v>26</v>
      </c>
    </row>
    <row r="11" spans="1:6" x14ac:dyDescent="0.25">
      <c r="A11" s="32" t="s">
        <v>25</v>
      </c>
    </row>
    <row r="12" spans="1:6" x14ac:dyDescent="0.25">
      <c r="A12" s="33" t="s">
        <v>24</v>
      </c>
    </row>
    <row r="13" spans="1:6" x14ac:dyDescent="0.25">
      <c r="A13" s="32" t="s">
        <v>23</v>
      </c>
    </row>
    <row r="14" spans="1:6" x14ac:dyDescent="0.25">
      <c r="A14" s="31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2023-08-18T00:27:40Z</dcterms:modified>
  <cp:category>Формы; Закупочная документация</cp:category>
</cp:coreProperties>
</file>