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20" yWindow="345" windowWidth="15120" windowHeight="7770"/>
  </bookViews>
  <sheets>
    <sheet name="РНЦ " sheetId="51" r:id="rId1"/>
    <sheet name="Смета №1 ПП " sheetId="32" r:id="rId2"/>
    <sheet name="Трудоемкость к смете №1" sheetId="52" r:id="rId3"/>
    <sheet name="ПД, РД" sheetId="55" r:id="rId4"/>
    <sheet name="Эксперт ПБ" sheetId="56" r:id="rId5"/>
    <sheet name="2024 расчет" sheetId="57" r:id="rId6"/>
    <sheet name="расчет 1 ком.затрат " sheetId="54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</externalReferences>
  <definedNames>
    <definedName name="\AUTOEXEC" localSheetId="0">#REF!</definedName>
    <definedName name="\AUTOEXEC" localSheetId="1">#REF!</definedName>
    <definedName name="\AUTOEXEC" localSheetId="2">#REF!</definedName>
    <definedName name="\AUTOEXEC">#REF!</definedName>
    <definedName name="\k" localSheetId="0">#REF!</definedName>
    <definedName name="\k" localSheetId="1">#REF!</definedName>
    <definedName name="\k" localSheetId="2">#REF!</definedName>
    <definedName name="\k">#REF!</definedName>
    <definedName name="\m" localSheetId="0">#REF!</definedName>
    <definedName name="\m" localSheetId="1">#REF!</definedName>
    <definedName name="\m" localSheetId="2">#REF!</definedName>
    <definedName name="\m">#REF!</definedName>
    <definedName name="\m1" localSheetId="0">#REF!</definedName>
    <definedName name="\m1" localSheetId="1">#REF!</definedName>
    <definedName name="\m1" localSheetId="2">#REF!</definedName>
    <definedName name="\m1">#REF!</definedName>
    <definedName name="\n" localSheetId="0">#REF!</definedName>
    <definedName name="\n" localSheetId="1">#REF!</definedName>
    <definedName name="\n" localSheetId="2">#REF!</definedName>
    <definedName name="\n">#REF!</definedName>
    <definedName name="\s" localSheetId="0">#REF!</definedName>
    <definedName name="\s" localSheetId="1">#REF!</definedName>
    <definedName name="\s" localSheetId="2">#REF!</definedName>
    <definedName name="\s">#REF!</definedName>
    <definedName name="\z" localSheetId="0">#REF!</definedName>
    <definedName name="\z" localSheetId="1">#REF!</definedName>
    <definedName name="\z" localSheetId="2">#REF!</definedName>
    <definedName name="\z">#REF!</definedName>
    <definedName name="___________________a2" localSheetId="0">#REF!</definedName>
    <definedName name="___________________a2" localSheetId="1">#REF!</definedName>
    <definedName name="___________________a2" localSheetId="2">#REF!</definedName>
    <definedName name="___________________a2">#REF!</definedName>
    <definedName name="__________________a2" localSheetId="0">#REF!</definedName>
    <definedName name="__________________a2" localSheetId="1">#REF!</definedName>
    <definedName name="__________________a2" localSheetId="2">#REF!</definedName>
    <definedName name="__________________a2">#REF!</definedName>
    <definedName name="________________a2" localSheetId="0">#REF!</definedName>
    <definedName name="________________a2" localSheetId="1">#REF!</definedName>
    <definedName name="________________a2" localSheetId="2">#REF!</definedName>
    <definedName name="________________a2">#REF!</definedName>
    <definedName name="_______________a2" localSheetId="0">#REF!</definedName>
    <definedName name="_______________a2" localSheetId="1">#REF!</definedName>
    <definedName name="_______________a2" localSheetId="2">#REF!</definedName>
    <definedName name="_______________a2">#REF!</definedName>
    <definedName name="_____________a2" localSheetId="0">#REF!</definedName>
    <definedName name="_____________a2" localSheetId="1">#REF!</definedName>
    <definedName name="_____________a2" localSheetId="2">#REF!</definedName>
    <definedName name="_____________a2">#REF!</definedName>
    <definedName name="_____________xlnm.Print_Area" localSheetId="2">{#NAME?}</definedName>
    <definedName name="_____________xlnm.Print_Area">{#NAME?}</definedName>
    <definedName name="_____________xlnm.Print_Area_1" localSheetId="2">{#NAME?}</definedName>
    <definedName name="_____________xlnm.Print_Area_1">{#NAME?}</definedName>
    <definedName name="_____________xlnm.Print_Area_3" localSheetId="2">{#NAME?}</definedName>
    <definedName name="_____________xlnm.Print_Area_3">{#NAME?}</definedName>
    <definedName name="_____________xlnm.Print_Area_3_1" localSheetId="2">#REF!</definedName>
    <definedName name="_____________xlnm.Print_Area_3_1">#REF!</definedName>
    <definedName name="_____________xlnm.Print_Area_4" localSheetId="2">{#NAME?}</definedName>
    <definedName name="_____________xlnm.Print_Area_4">{#NAME?}</definedName>
    <definedName name="_____________xlnm_Print_Area_2" localSheetId="2">{#NAME?}</definedName>
    <definedName name="_____________xlnm_Print_Area_2">{#NAME?}</definedName>
    <definedName name="_____________xlnm_Print_Area_2_1" localSheetId="2">#REF!</definedName>
    <definedName name="_____________xlnm_Print_Area_2_1">#REF!</definedName>
    <definedName name="____________xlnm.Print_Area" localSheetId="2">{#NAME?}</definedName>
    <definedName name="____________xlnm.Print_Area">{#NAME?}</definedName>
    <definedName name="____________xlnm.Print_Area_1" localSheetId="2">{#NAME?}</definedName>
    <definedName name="____________xlnm.Print_Area_1">{#NAME?}</definedName>
    <definedName name="____________xlnm.Print_Area_3" localSheetId="2">{#NAME?}</definedName>
    <definedName name="____________xlnm.Print_Area_3">{#NAME?}</definedName>
    <definedName name="____________xlnm.Print_Area_3_1" localSheetId="2">#REF!</definedName>
    <definedName name="____________xlnm.Print_Area_3_1">#REF!</definedName>
    <definedName name="____________xlnm.Print_Area_4" localSheetId="2">{#NAME?}</definedName>
    <definedName name="____________xlnm.Print_Area_4">{#NAME?}</definedName>
    <definedName name="____________xlnm.Print_Area_4_1">"#ССЫЛ!!$A$1:$J$13"</definedName>
    <definedName name="____________xlnm_Print_Area_2" localSheetId="2">{#NAME?}</definedName>
    <definedName name="____________xlnm_Print_Area_2">{#NAME?}</definedName>
    <definedName name="____________xlnm_Print_Area_2_1" localSheetId="2">#REF!</definedName>
    <definedName name="____________xlnm_Print_Area_2_1">#REF!</definedName>
    <definedName name="___________a2" localSheetId="0">#REF!</definedName>
    <definedName name="___________a2" localSheetId="1">#REF!</definedName>
    <definedName name="___________a2" localSheetId="2">#REF!</definedName>
    <definedName name="___________a2">#REF!</definedName>
    <definedName name="___________xlnm.Print_Area">NA()</definedName>
    <definedName name="___________xlnm.Print_Area_1">NA()</definedName>
    <definedName name="___________xlnm.Print_Area_3">NA()</definedName>
    <definedName name="___________xlnm.Print_Area_3_1" localSheetId="2">#REF!</definedName>
    <definedName name="___________xlnm.Print_Area_3_1">#REF!</definedName>
    <definedName name="___________xlnm.Print_Area_4">NA()</definedName>
    <definedName name="___________xlnm.Print_Area_4_1">"#ССЫЛ!!$A$1:$J$13"</definedName>
    <definedName name="___________xlnm.Print_Area_5">'[1]1'!$A$1:$I$55</definedName>
    <definedName name="___________xlnm_Print_Area_2">NA()</definedName>
    <definedName name="___________xlnm_Print_Area_2_1" localSheetId="2">#REF!</definedName>
    <definedName name="___________xlnm_Print_Area_2_1">#REF!</definedName>
    <definedName name="__________a2" localSheetId="0">#REF!</definedName>
    <definedName name="__________a2" localSheetId="1">#REF!</definedName>
    <definedName name="__________a2" localSheetId="2">#REF!</definedName>
    <definedName name="__________a2">#REF!</definedName>
    <definedName name="__________xlnm.Print_Area">NA()</definedName>
    <definedName name="__________xlnm.Print_Area_1">NA()</definedName>
    <definedName name="__________xlnm.Print_Area_3">NA()</definedName>
    <definedName name="__________xlnm.Print_Area_3_1" localSheetId="2">#REF!</definedName>
    <definedName name="__________xlnm.Print_Area_3_1">#REF!</definedName>
    <definedName name="__________xlnm.Print_Area_4">NA()</definedName>
    <definedName name="__________xlnm.Print_Area_4_1">"#ССЫЛ!!$A$1:$J$13"</definedName>
    <definedName name="__________xlnm.Print_Area_5">'[1]1'!$A$1:$I$55</definedName>
    <definedName name="__________xlnm_Print_Area_2">NA()</definedName>
    <definedName name="__________xlnm_Print_Area_2_1" localSheetId="2">#REF!</definedName>
    <definedName name="__________xlnm_Print_Area_2_1">#REF!</definedName>
    <definedName name="_________a2" localSheetId="0">#REF!</definedName>
    <definedName name="_________a2" localSheetId="1">#REF!</definedName>
    <definedName name="_________a2" localSheetId="2">#REF!</definedName>
    <definedName name="_________a2">#REF!</definedName>
    <definedName name="_________xlnm.Print_Area">NA()</definedName>
    <definedName name="_________xlnm.Print_Area_1">NA()</definedName>
    <definedName name="_________xlnm.Print_Area_3">NA()</definedName>
    <definedName name="_________xlnm.Print_Area_3_1" localSheetId="2">#REF!</definedName>
    <definedName name="_________xlnm.Print_Area_3_1">#REF!</definedName>
    <definedName name="_________xlnm.Print_Area_4">NA()</definedName>
    <definedName name="_________xlnm.Print_Area_4_1">"#ССЫЛ!!$A$1:$J$13"</definedName>
    <definedName name="_________xlnm.Print_Area_5">'[1]1'!$A$1:$I$55</definedName>
    <definedName name="_________xlnm_Print_Area_2">NA()</definedName>
    <definedName name="_________xlnm_Print_Area_2_1" localSheetId="2">#REF!</definedName>
    <definedName name="_________xlnm_Print_Area_2_1">#REF!</definedName>
    <definedName name="________a2" localSheetId="0">#REF!</definedName>
    <definedName name="________a2" localSheetId="1">#REF!</definedName>
    <definedName name="________a2" localSheetId="2">#REF!</definedName>
    <definedName name="________a2">#REF!</definedName>
    <definedName name="________A65560" localSheetId="0">[2]График!#REF!</definedName>
    <definedName name="________A65560" localSheetId="1">[2]График!#REF!</definedName>
    <definedName name="________A65560" localSheetId="2">[2]График!#REF!</definedName>
    <definedName name="________A65560">[2]График!#REF!</definedName>
    <definedName name="________E65560" localSheetId="0">[2]График!#REF!</definedName>
    <definedName name="________E65560" localSheetId="1">[2]График!#REF!</definedName>
    <definedName name="________E65560" localSheetId="2">[2]График!#REF!</definedName>
    <definedName name="________E65560">[2]График!#REF!</definedName>
    <definedName name="________xlnm.Print_Area">NA()</definedName>
    <definedName name="________xlnm.Print_Area_1">NA()</definedName>
    <definedName name="________xlnm.Print_Area_3">NA()</definedName>
    <definedName name="________xlnm.Print_Area_3_1" localSheetId="2">#REF!</definedName>
    <definedName name="________xlnm.Print_Area_3_1">#REF!</definedName>
    <definedName name="________xlnm.Print_Area_4">NA()</definedName>
    <definedName name="________xlnm.Print_Area_4_1">"#ССЫЛ!!$A$1:$J$13"</definedName>
    <definedName name="________xlnm.Print_Area_5">'[1]1'!$A$1:$I$55</definedName>
    <definedName name="________xlnm_Print_Area_2">NA()</definedName>
    <definedName name="________xlnm_Print_Area_2_1" localSheetId="2">#REF!</definedName>
    <definedName name="________xlnm_Print_Area_2_1">#REF!</definedName>
    <definedName name="_______a2" localSheetId="0">#REF!</definedName>
    <definedName name="_______a2" localSheetId="1">#REF!</definedName>
    <definedName name="_______a2" localSheetId="2">#REF!</definedName>
    <definedName name="_______a2">#REF!</definedName>
    <definedName name="_______A65560" localSheetId="0">[2]График!#REF!</definedName>
    <definedName name="_______A65560" localSheetId="1">[2]График!#REF!</definedName>
    <definedName name="_______A65560" localSheetId="2">[2]График!#REF!</definedName>
    <definedName name="_______A65560">[2]График!#REF!</definedName>
    <definedName name="_______E65560" localSheetId="0">[2]График!#REF!</definedName>
    <definedName name="_______E65560" localSheetId="1">[2]График!#REF!</definedName>
    <definedName name="_______E65560" localSheetId="2">[2]График!#REF!</definedName>
    <definedName name="_______E65560">[2]График!#REF!</definedName>
    <definedName name="_______xlnm.Print_Area">NA()</definedName>
    <definedName name="_______xlnm.Print_Area_1">NA()</definedName>
    <definedName name="_______xlnm.Print_Area_3">NA()</definedName>
    <definedName name="_______xlnm.Print_Area_3_1" localSheetId="2">#REF!</definedName>
    <definedName name="_______xlnm.Print_Area_3_1">#REF!</definedName>
    <definedName name="_______xlnm.Print_Area_4">NA()</definedName>
    <definedName name="_______xlnm.Print_Area_4_1">"#ССЫЛ!!$A$1:$J$13"</definedName>
    <definedName name="_______xlnm.Print_Area_5">'[1]1'!$A$1:$I$55</definedName>
    <definedName name="_______xlnm_Print_Area_2">NA()</definedName>
    <definedName name="_______xlnm_Print_Area_2_1" localSheetId="2">#REF!</definedName>
    <definedName name="_______xlnm_Print_Area_2_1">#REF!</definedName>
    <definedName name="______a2" localSheetId="0">#REF!</definedName>
    <definedName name="______a2" localSheetId="1">#REF!</definedName>
    <definedName name="______a2" localSheetId="2">#REF!</definedName>
    <definedName name="______a2">#REF!</definedName>
    <definedName name="______xlnm.Print_Area">NA()</definedName>
    <definedName name="______xlnm.Print_Area_1">NA()</definedName>
    <definedName name="______xlnm.Print_Area_3">NA()</definedName>
    <definedName name="______xlnm.Print_Area_3_1" localSheetId="2">#REF!</definedName>
    <definedName name="______xlnm.Print_Area_3_1">#REF!</definedName>
    <definedName name="______xlnm.Print_Area_4">NA()</definedName>
    <definedName name="______xlnm.Print_Area_4_1">"#ССЫЛ!!$A$1:$J$13"</definedName>
    <definedName name="______xlnm.Print_Area_5">'[1]1'!$A$1:$I$55</definedName>
    <definedName name="______xlnm_Print_Area_2">NA()</definedName>
    <definedName name="______xlnm_Print_Area_2_1" localSheetId="2">#REF!</definedName>
    <definedName name="______xlnm_Print_Area_2_1">#REF!</definedName>
    <definedName name="_____a2" localSheetId="0">#REF!</definedName>
    <definedName name="_____a2" localSheetId="1">#REF!</definedName>
    <definedName name="_____a2" localSheetId="2">#REF!</definedName>
    <definedName name="_____a2">#REF!</definedName>
    <definedName name="_____A65560" localSheetId="0">[2]График!#REF!</definedName>
    <definedName name="_____A65560" localSheetId="1">[2]График!#REF!</definedName>
    <definedName name="_____A65560" localSheetId="2">[2]График!#REF!</definedName>
    <definedName name="_____A65560">[2]График!#REF!</definedName>
    <definedName name="_____E65560" localSheetId="0">[2]График!#REF!</definedName>
    <definedName name="_____E65560" localSheetId="1">[2]График!#REF!</definedName>
    <definedName name="_____E65560" localSheetId="2">[2]График!#REF!</definedName>
    <definedName name="_____E65560">[2]График!#REF!</definedName>
    <definedName name="_____xlnm.Print_Area">NA()</definedName>
    <definedName name="_____xlnm.Print_Area_1">NA()</definedName>
    <definedName name="_____xlnm.Print_Area_3">NA()</definedName>
    <definedName name="_____xlnm.Print_Area_3_1" localSheetId="2">#REF!</definedName>
    <definedName name="_____xlnm.Print_Area_3_1">#REF!</definedName>
    <definedName name="_____xlnm.Print_Area_4">NA()</definedName>
    <definedName name="_____xlnm.Print_Area_4_1">"#ССЫЛ!!$A$1:$J$13"</definedName>
    <definedName name="_____xlnm.Print_Area_5" localSheetId="2">#REF!</definedName>
    <definedName name="_____xlnm.Print_Area_5">#REF!</definedName>
    <definedName name="_____xlnm_Print_Area_2">NA()</definedName>
    <definedName name="_____xlnm_Print_Area_2_1" localSheetId="2">#REF!</definedName>
    <definedName name="_____xlnm_Print_Area_2_1">#REF!</definedName>
    <definedName name="____a2" localSheetId="0">#REF!</definedName>
    <definedName name="____a2" localSheetId="1">#REF!</definedName>
    <definedName name="____a2" localSheetId="2">#REF!</definedName>
    <definedName name="____a2">#REF!</definedName>
    <definedName name="____xlnm.Print_Area">NA()</definedName>
    <definedName name="____xlnm.Print_Area_1">NA()</definedName>
    <definedName name="____xlnm.Print_Area_10" localSheetId="2">#REF!</definedName>
    <definedName name="____xlnm.Print_Area_10">#REF!</definedName>
    <definedName name="____xlnm.Print_Area_3">NA()</definedName>
    <definedName name="____xlnm.Print_Area_3_1" localSheetId="2">#REF!</definedName>
    <definedName name="____xlnm.Print_Area_3_1">#REF!</definedName>
    <definedName name="____xlnm.Print_Area_4">NA()</definedName>
    <definedName name="____xlnm.Print_Area_4_1">"#ССЫЛ!!$A$1:$J$13"</definedName>
    <definedName name="____xlnm.Print_Area_5" localSheetId="2">#REF!</definedName>
    <definedName name="____xlnm.Print_Area_5">#REF!</definedName>
    <definedName name="____xlnm.Print_Area_6" localSheetId="2">#REF!</definedName>
    <definedName name="____xlnm.Print_Area_6">#REF!</definedName>
    <definedName name="____xlnm_Print_Area_2">NA()</definedName>
    <definedName name="____xlnm_Print_Area_2_1" localSheetId="2">#REF!</definedName>
    <definedName name="____xlnm_Print_Area_2_1">#REF!</definedName>
    <definedName name="___a2" localSheetId="0">#REF!</definedName>
    <definedName name="___a2" localSheetId="1">#REF!</definedName>
    <definedName name="___a2" localSheetId="2">#REF!</definedName>
    <definedName name="___a2">#REF!</definedName>
    <definedName name="___A65560" localSheetId="0">[2]График!#REF!</definedName>
    <definedName name="___A65560" localSheetId="1">[2]График!#REF!</definedName>
    <definedName name="___A65560" localSheetId="2">[2]График!#REF!</definedName>
    <definedName name="___A65560">[2]График!#REF!</definedName>
    <definedName name="___E65560" localSheetId="0">[2]График!#REF!</definedName>
    <definedName name="___E65560" localSheetId="1">[2]График!#REF!</definedName>
    <definedName name="___E65560" localSheetId="2">[2]График!#REF!</definedName>
    <definedName name="___E65560">[2]График!#REF!</definedName>
    <definedName name="___xlnm.Print_Area">NA()</definedName>
    <definedName name="___xlnm.Print_Area_1">NA()</definedName>
    <definedName name="___xlnm.Print_Area_10" localSheetId="2">#REF!</definedName>
    <definedName name="___xlnm.Print_Area_10">#REF!</definedName>
    <definedName name="___xlnm.Print_Area_11" localSheetId="2">#REF!</definedName>
    <definedName name="___xlnm.Print_Area_11">#REF!</definedName>
    <definedName name="___xlnm.Print_Area_2" localSheetId="2">#REF!</definedName>
    <definedName name="___xlnm.Print_Area_2">#REF!</definedName>
    <definedName name="___xlnm.Print_Area_3">NA()</definedName>
    <definedName name="___xlnm.Print_Area_3_1" localSheetId="2">#REF!</definedName>
    <definedName name="___xlnm.Print_Area_3_1">#REF!</definedName>
    <definedName name="___xlnm.Print_Area_4">NA()</definedName>
    <definedName name="___xlnm.Print_Area_4_1">"#ССЫЛ!!$A$1:$J$13"</definedName>
    <definedName name="___xlnm.Print_Area_5" localSheetId="2">#REF!</definedName>
    <definedName name="___xlnm.Print_Area_5">#REF!</definedName>
    <definedName name="___xlnm.Print_Area_6" localSheetId="2">#REF!</definedName>
    <definedName name="___xlnm.Print_Area_6">#REF!</definedName>
    <definedName name="___xlnm.Print_Area_7" localSheetId="2">#REF!</definedName>
    <definedName name="___xlnm.Print_Area_7">#REF!</definedName>
    <definedName name="___xlnm_Print_Area_2">NA()</definedName>
    <definedName name="___xlnm_Print_Area_2_1" localSheetId="2">#REF!</definedName>
    <definedName name="___xlnm_Print_Area_2_1">#REF!</definedName>
    <definedName name="__a2" localSheetId="0">#REF!</definedName>
    <definedName name="__a2" localSheetId="1">#REF!</definedName>
    <definedName name="__a2" localSheetId="2">#REF!</definedName>
    <definedName name="__a2">#REF!</definedName>
    <definedName name="__xlfn.BAHTTEXT" hidden="1">#NAME?</definedName>
    <definedName name="__xlnm.Print_Area" localSheetId="2">{#NAME?}</definedName>
    <definedName name="__xlnm.Print_Area">{#NAME?}</definedName>
    <definedName name="__xlnm.Print_Area_1">NA()</definedName>
    <definedName name="__xlnm.Print_Area_10" localSheetId="2">#REF!</definedName>
    <definedName name="__xlnm.Print_Area_10">#REF!</definedName>
    <definedName name="__xlnm.Print_Area_11" localSheetId="2">#REF!</definedName>
    <definedName name="__xlnm.Print_Area_11">#REF!</definedName>
    <definedName name="__xlnm.Print_Area_2" localSheetId="2">#REF!</definedName>
    <definedName name="__xlnm.Print_Area_2">#REF!</definedName>
    <definedName name="__xlnm.Print_Area_3" localSheetId="2">{#NAME?}</definedName>
    <definedName name="__xlnm.Print_Area_3">{#NAME?}</definedName>
    <definedName name="__xlnm.Print_Area_3_1" localSheetId="2">#REF!</definedName>
    <definedName name="__xlnm.Print_Area_3_1">#REF!</definedName>
    <definedName name="__xlnm.Print_Area_4" localSheetId="2">{#NAME?}</definedName>
    <definedName name="__xlnm.Print_Area_4">{#NAME?}</definedName>
    <definedName name="__xlnm.Print_Area_4_1">"#ССЫЛ!!$A$1:$J$13"</definedName>
    <definedName name="__xlnm.Print_Area_5" localSheetId="2">#REF!</definedName>
    <definedName name="__xlnm.Print_Area_5">#REF!</definedName>
    <definedName name="__xlnm.Print_Area_6" localSheetId="2">#REF!</definedName>
    <definedName name="__xlnm.Print_Area_6">#REF!</definedName>
    <definedName name="__xlnm.Print_Area_7" localSheetId="2">#REF!</definedName>
    <definedName name="__xlnm.Print_Area_7">#REF!</definedName>
    <definedName name="__xlnm.Print_Area_8" localSheetId="2">#REF!</definedName>
    <definedName name="__xlnm.Print_Area_8">#REF!</definedName>
    <definedName name="__xlnm.Print_Area_9" localSheetId="2">#REF!</definedName>
    <definedName name="__xlnm.Print_Area_9">#REF!</definedName>
    <definedName name="__xlnm_Print_Area_1" localSheetId="2">{#NAME?}</definedName>
    <definedName name="__xlnm_Print_Area_1">{#NAME?}</definedName>
    <definedName name="__xlnm_Print_Area_12" localSheetId="2">#REF!</definedName>
    <definedName name="__xlnm_Print_Area_12">#REF!</definedName>
    <definedName name="__xlnm_Print_Area_2" localSheetId="2">{#NAME?}</definedName>
    <definedName name="__xlnm_Print_Area_2">{#NAME?}</definedName>
    <definedName name="__xlnm_Print_Area_2_1" localSheetId="2">#REF!</definedName>
    <definedName name="__xlnm_Print_Area_2_1">#REF!</definedName>
    <definedName name="__xlnm_Print_Area_3" localSheetId="2">#REF!</definedName>
    <definedName name="__xlnm_Print_Area_3">#REF!</definedName>
    <definedName name="__xlnm_Print_Area_7" localSheetId="2">#REF!</definedName>
    <definedName name="__xlnm_Print_Area_7">#REF!</definedName>
    <definedName name="__кк" localSheetId="2">#REF!</definedName>
    <definedName name="__кк">#REF!</definedName>
    <definedName name="_2Excel_BuiltIn_Print_Area_2_1" localSheetId="0">#REF!</definedName>
    <definedName name="_2Excel_BuiltIn_Print_Area_2_1" localSheetId="1">#REF!</definedName>
    <definedName name="_2Excel_BuiltIn_Print_Area_2_1" localSheetId="2">#REF!</definedName>
    <definedName name="_2Excel_BuiltIn_Print_Area_2_1">#REF!</definedName>
    <definedName name="_a2" localSheetId="0">#REF!</definedName>
    <definedName name="_a2" localSheetId="1">#REF!</definedName>
    <definedName name="_a2" localSheetId="2">#REF!</definedName>
    <definedName name="_a2">#REF!</definedName>
    <definedName name="_A65560" localSheetId="0">[2]График!#REF!</definedName>
    <definedName name="_A65560" localSheetId="1">[2]График!#REF!</definedName>
    <definedName name="_A65560" localSheetId="2">[2]График!#REF!</definedName>
    <definedName name="_A65560">[2]График!#REF!</definedName>
    <definedName name="_AUTOEXEC" localSheetId="0">#REF!</definedName>
    <definedName name="_AUTOEXEC" localSheetId="1">#REF!</definedName>
    <definedName name="_AUTOEXEC" localSheetId="2">#REF!</definedName>
    <definedName name="_AUTOEXEC">#REF!</definedName>
    <definedName name="_AUTOEXEC___0" localSheetId="0">#REF!</definedName>
    <definedName name="_AUTOEXEC___0" localSheetId="1">#REF!</definedName>
    <definedName name="_AUTOEXEC___0" localSheetId="2">#REF!</definedName>
    <definedName name="_AUTOEXEC___0">#REF!</definedName>
    <definedName name="_AUTOEXEC___1" localSheetId="0">#REF!</definedName>
    <definedName name="_AUTOEXEC___1" localSheetId="1">#REF!</definedName>
    <definedName name="_AUTOEXEC___1" localSheetId="2">#REF!</definedName>
    <definedName name="_AUTOEXEC___1">#REF!</definedName>
    <definedName name="_AUTOEXEC___8" localSheetId="0">#REF!</definedName>
    <definedName name="_AUTOEXEC___8" localSheetId="1">#REF!</definedName>
    <definedName name="_AUTOEXEC___8" localSheetId="2">#REF!</definedName>
    <definedName name="_AUTOEXEC___8">#REF!</definedName>
    <definedName name="_AUTOEXEC___9" localSheetId="0">#REF!</definedName>
    <definedName name="_AUTOEXEC___9" localSheetId="1">#REF!</definedName>
    <definedName name="_AUTOEXEC___9" localSheetId="2">#REF!</definedName>
    <definedName name="_AUTOEXEC___9">#REF!</definedName>
    <definedName name="_E65560" localSheetId="0">[2]График!#REF!</definedName>
    <definedName name="_E65560" localSheetId="1">[2]График!#REF!</definedName>
    <definedName name="_E65560" localSheetId="2">[2]График!#REF!</definedName>
    <definedName name="_E65560">[2]График!#REF!</definedName>
    <definedName name="_Hlk316636934" localSheetId="2">#REF!</definedName>
    <definedName name="_Hlk316636934">#REF!</definedName>
    <definedName name="_Hlk316636934_1" localSheetId="2">#REF!</definedName>
    <definedName name="_Hlk316636934_1">#REF!</definedName>
    <definedName name="_Hlk316636934_2" localSheetId="2">#REF!</definedName>
    <definedName name="_Hlk316636934_2">#REF!</definedName>
    <definedName name="_Hlk316636934_3" localSheetId="2">#REF!</definedName>
    <definedName name="_Hlk316636934_3">#REF!</definedName>
    <definedName name="_Hlk316636934_4">"#REF!"</definedName>
    <definedName name="_Hlk316636934_4_1">"#REF!"</definedName>
    <definedName name="_Hlk316636934_4_2">"#REF!"</definedName>
    <definedName name="_Hlk316636934_4_3">"#REF!"</definedName>
    <definedName name="_Hlk316636934_4_4">"#REF!"</definedName>
    <definedName name="_Hlk316636934_5" localSheetId="2">#REF!</definedName>
    <definedName name="_Hlk316636934_5">#REF!</definedName>
    <definedName name="_Hlk316636934_6" localSheetId="2">#REF!</definedName>
    <definedName name="_Hlk316636934_6">#REF!</definedName>
    <definedName name="_k" localSheetId="0">#REF!</definedName>
    <definedName name="_k" localSheetId="1">#REF!</definedName>
    <definedName name="_k" localSheetId="2">#REF!</definedName>
    <definedName name="_k">#REF!</definedName>
    <definedName name="_k___0" localSheetId="0">#REF!</definedName>
    <definedName name="_k___0" localSheetId="1">#REF!</definedName>
    <definedName name="_k___0" localSheetId="2">#REF!</definedName>
    <definedName name="_k___0">#REF!</definedName>
    <definedName name="_k___1" localSheetId="0">#REF!</definedName>
    <definedName name="_k___1" localSheetId="1">#REF!</definedName>
    <definedName name="_k___1" localSheetId="2">#REF!</definedName>
    <definedName name="_k___1">#REF!</definedName>
    <definedName name="_k___8" localSheetId="0">#REF!</definedName>
    <definedName name="_k___8" localSheetId="1">#REF!</definedName>
    <definedName name="_k___8" localSheetId="2">#REF!</definedName>
    <definedName name="_k___8">#REF!</definedName>
    <definedName name="_k___9" localSheetId="0">#REF!</definedName>
    <definedName name="_k___9" localSheetId="1">#REF!</definedName>
    <definedName name="_k___9" localSheetId="2">#REF!</definedName>
    <definedName name="_k___9">#REF!</definedName>
    <definedName name="_m" localSheetId="0">#REF!</definedName>
    <definedName name="_m" localSheetId="1">#REF!</definedName>
    <definedName name="_m" localSheetId="2">#REF!</definedName>
    <definedName name="_m">#REF!</definedName>
    <definedName name="_m___0" localSheetId="0">#REF!</definedName>
    <definedName name="_m___0" localSheetId="1">#REF!</definedName>
    <definedName name="_m___0" localSheetId="2">#REF!</definedName>
    <definedName name="_m___0">#REF!</definedName>
    <definedName name="_m___1" localSheetId="0">#REF!</definedName>
    <definedName name="_m___1" localSheetId="1">#REF!</definedName>
    <definedName name="_m___1" localSheetId="2">#REF!</definedName>
    <definedName name="_m___1">#REF!</definedName>
    <definedName name="_m___8" localSheetId="0">#REF!</definedName>
    <definedName name="_m___8" localSheetId="1">#REF!</definedName>
    <definedName name="_m___8" localSheetId="2">#REF!</definedName>
    <definedName name="_m___8">#REF!</definedName>
    <definedName name="_m___9" localSheetId="0">#REF!</definedName>
    <definedName name="_m___9" localSheetId="1">#REF!</definedName>
    <definedName name="_m___9" localSheetId="2">#REF!</definedName>
    <definedName name="_m___9">#REF!</definedName>
    <definedName name="_s" localSheetId="0">#REF!</definedName>
    <definedName name="_s" localSheetId="1">#REF!</definedName>
    <definedName name="_s" localSheetId="2">#REF!</definedName>
    <definedName name="_s">#REF!</definedName>
    <definedName name="_s___0" localSheetId="0">#REF!</definedName>
    <definedName name="_s___0" localSheetId="1">#REF!</definedName>
    <definedName name="_s___0" localSheetId="2">#REF!</definedName>
    <definedName name="_s___0">#REF!</definedName>
    <definedName name="_s___1" localSheetId="0">#REF!</definedName>
    <definedName name="_s___1" localSheetId="1">#REF!</definedName>
    <definedName name="_s___1" localSheetId="2">#REF!</definedName>
    <definedName name="_s___1">#REF!</definedName>
    <definedName name="_s___8" localSheetId="0">#REF!</definedName>
    <definedName name="_s___8" localSheetId="1">#REF!</definedName>
    <definedName name="_s___8" localSheetId="2">#REF!</definedName>
    <definedName name="_s___8">#REF!</definedName>
    <definedName name="_s___9" localSheetId="0">#REF!</definedName>
    <definedName name="_s___9" localSheetId="1">#REF!</definedName>
    <definedName name="_s___9" localSheetId="2">#REF!</definedName>
    <definedName name="_s___9">#REF!</definedName>
    <definedName name="_z" localSheetId="0">#REF!</definedName>
    <definedName name="_z" localSheetId="1">#REF!</definedName>
    <definedName name="_z" localSheetId="2">#REF!</definedName>
    <definedName name="_z">#REF!</definedName>
    <definedName name="_z___0" localSheetId="0">#REF!</definedName>
    <definedName name="_z___0" localSheetId="1">#REF!</definedName>
    <definedName name="_z___0" localSheetId="2">#REF!</definedName>
    <definedName name="_z___0">#REF!</definedName>
    <definedName name="_z___1" localSheetId="0">#REF!</definedName>
    <definedName name="_z___1" localSheetId="1">#REF!</definedName>
    <definedName name="_z___1" localSheetId="2">#REF!</definedName>
    <definedName name="_z___1">#REF!</definedName>
    <definedName name="_z___8" localSheetId="0">#REF!</definedName>
    <definedName name="_z___8" localSheetId="1">#REF!</definedName>
    <definedName name="_z___8" localSheetId="2">#REF!</definedName>
    <definedName name="_z___8">#REF!</definedName>
    <definedName name="_z___9" localSheetId="0">#REF!</definedName>
    <definedName name="_z___9" localSheetId="1">#REF!</definedName>
    <definedName name="_z___9" localSheetId="2">#REF!</definedName>
    <definedName name="_z___9">#REF!</definedName>
    <definedName name="_xlnm._FilterDatabase" localSheetId="0" hidden="1">#REF!</definedName>
    <definedName name="_xlnm._FilterDatabase" localSheetId="2" hidden="1">#REF!</definedName>
    <definedName name="_xlnm._FilterDatabase" hidden="1">#REF!</definedName>
    <definedName name="A" localSheetId="0">#REF!</definedName>
    <definedName name="A" localSheetId="1">#REF!</definedName>
    <definedName name="A" localSheetId="2">#REF!</definedName>
    <definedName name="A">#REF!</definedName>
    <definedName name="a36_" localSheetId="0">#REF!</definedName>
    <definedName name="a36_" localSheetId="1">#REF!</definedName>
    <definedName name="a36_" localSheetId="2">#REF!</definedName>
    <definedName name="a36_">#REF!</definedName>
    <definedName name="add" localSheetId="0">[3]Опции!#REF!</definedName>
    <definedName name="add" localSheetId="1">[4]Опции!#REF!</definedName>
    <definedName name="add" localSheetId="2">[4]Опции!#REF!</definedName>
    <definedName name="add">[4]Опции!#REF!</definedName>
    <definedName name="CnfName" localSheetId="0">[5]Лист1!#REF!</definedName>
    <definedName name="CnfName" localSheetId="1">[5]Лист1!#REF!</definedName>
    <definedName name="CnfName" localSheetId="2">[5]Лист1!#REF!</definedName>
    <definedName name="CnfName">[5]Лист1!#REF!</definedName>
    <definedName name="CnfName_1" localSheetId="0">[5]Обновление!#REF!</definedName>
    <definedName name="CnfName_1" localSheetId="1">[5]Обновление!#REF!</definedName>
    <definedName name="CnfName_1" localSheetId="2">[5]Обновление!#REF!</definedName>
    <definedName name="CnfName_1">[5]Обновление!#REF!</definedName>
    <definedName name="ConfName" localSheetId="0">[5]Лист1!#REF!</definedName>
    <definedName name="ConfName" localSheetId="1">[5]Лист1!#REF!</definedName>
    <definedName name="ConfName" localSheetId="2">[5]Лист1!#REF!</definedName>
    <definedName name="ConfName">[5]Лист1!#REF!</definedName>
    <definedName name="ConfName_1" localSheetId="0">[5]Обновление!#REF!</definedName>
    <definedName name="ConfName_1" localSheetId="1">[5]Обновление!#REF!</definedName>
    <definedName name="ConfName_1" localSheetId="2">[5]Обновление!#REF!</definedName>
    <definedName name="ConfName_1">[5]Обновление!#REF!</definedName>
    <definedName name="DateColJournal" localSheetId="0">#REF!</definedName>
    <definedName name="DateColJournal" localSheetId="1">#REF!</definedName>
    <definedName name="DateColJournal" localSheetId="2">#REF!</definedName>
    <definedName name="DateColJournal">#REF!</definedName>
    <definedName name="dck" localSheetId="0">[6]топография!#REF!</definedName>
    <definedName name="dck" localSheetId="1">[6]топография!#REF!</definedName>
    <definedName name="dck" localSheetId="2">[6]топография!#REF!</definedName>
    <definedName name="dck">[6]топография!#REF!</definedName>
    <definedName name="DM" localSheetId="0">#REF!</definedName>
    <definedName name="DM" localSheetId="1">#REF!</definedName>
    <definedName name="DM" localSheetId="2">#REF!</definedName>
    <definedName name="DM">#REF!</definedName>
    <definedName name="EILName" localSheetId="0">[5]Лист1!#REF!</definedName>
    <definedName name="EILName" localSheetId="1">[5]Лист1!#REF!</definedName>
    <definedName name="EILName" localSheetId="2">[5]Лист1!#REF!</definedName>
    <definedName name="EILName">[5]Лист1!#REF!</definedName>
    <definedName name="EILName_1" localSheetId="0">[5]Обновление!#REF!</definedName>
    <definedName name="EILName_1" localSheetId="1">[5]Обновление!#REF!</definedName>
    <definedName name="EILName_1" localSheetId="2">[5]Обновление!#REF!</definedName>
    <definedName name="EILName_1">[5]Обновление!#REF!</definedName>
    <definedName name="euro" localSheetId="0">#REF!</definedName>
    <definedName name="euro" localSheetId="1">#REF!</definedName>
    <definedName name="euro" localSheetId="2">#REF!</definedName>
    <definedName name="euro">#REF!</definedName>
    <definedName name="Excel_BuiltIn_Database" localSheetId="0">#REF!</definedName>
    <definedName name="Excel_BuiltIn_Database" localSheetId="1">#REF!</definedName>
    <definedName name="Excel_BuiltIn_Database" localSheetId="2">#REF!</definedName>
    <definedName name="Excel_BuiltIn_Database">#REF!</definedName>
    <definedName name="Excel_BuiltIn_Print_Area_1" localSheetId="0">#REF!</definedName>
    <definedName name="Excel_BuiltIn_Print_Area_1" localSheetId="1">#REF!</definedName>
    <definedName name="Excel_BuiltIn_Print_Area_1" localSheetId="2">#REF!</definedName>
    <definedName name="Excel_BuiltIn_Print_Area_1">#REF!</definedName>
    <definedName name="Excel_BuiltIn_Print_Area_2" localSheetId="0">#REF!</definedName>
    <definedName name="Excel_BuiltIn_Print_Area_2" localSheetId="1">#REF!</definedName>
    <definedName name="Excel_BuiltIn_Print_Area_2" localSheetId="2">#REF!</definedName>
    <definedName name="Excel_BuiltIn_Print_Area_2">#REF!</definedName>
    <definedName name="Excel_BuiltIn_Print_Area_3" localSheetId="0">#REF!</definedName>
    <definedName name="Excel_BuiltIn_Print_Area_3" localSheetId="1">#REF!</definedName>
    <definedName name="Excel_BuiltIn_Print_Area_3" localSheetId="2">#REF!</definedName>
    <definedName name="Excel_BuiltIn_Print_Area_3">#REF!</definedName>
    <definedName name="Excel_BuiltIn_Print_Area_6" localSheetId="0">#REF!</definedName>
    <definedName name="Excel_BuiltIn_Print_Area_6" localSheetId="1">#REF!</definedName>
    <definedName name="Excel_BuiltIn_Print_Area_6" localSheetId="2">#REF!</definedName>
    <definedName name="Excel_BuiltIn_Print_Area_6">#REF!</definedName>
    <definedName name="Excel_BuiltIn_Print_Titles_2" localSheetId="0">#REF!</definedName>
    <definedName name="Excel_BuiltIn_Print_Titles_2" localSheetId="1">#REF!</definedName>
    <definedName name="Excel_BuiltIn_Print_Titles_2" localSheetId="2">#REF!</definedName>
    <definedName name="Excel_BuiltIn_Print_Titles_2">#REF!</definedName>
    <definedName name="hhhhhhhhhhh" localSheetId="0">#REF!</definedName>
    <definedName name="hhhhhhhhhhh" localSheetId="1">#REF!</definedName>
    <definedName name="hhhhhhhhhhh" localSheetId="2">#REF!</definedName>
    <definedName name="hhhhhhhhhhh">#REF!</definedName>
    <definedName name="hPriceRange" localSheetId="0">[5]Лист1!#REF!</definedName>
    <definedName name="hPriceRange" localSheetId="1">[5]Лист1!#REF!</definedName>
    <definedName name="hPriceRange" localSheetId="2">[5]Лист1!#REF!</definedName>
    <definedName name="hPriceRange">[5]Лист1!#REF!</definedName>
    <definedName name="hPriceRange_1" localSheetId="0">[5]Цена!#REF!</definedName>
    <definedName name="hPriceRange_1" localSheetId="1">[5]Цена!#REF!</definedName>
    <definedName name="hPriceRange_1" localSheetId="2">[5]Цена!#REF!</definedName>
    <definedName name="hPriceRange_1">[5]Цена!#REF!</definedName>
    <definedName name="idPriceColumn" localSheetId="0">[5]Лист1!#REF!</definedName>
    <definedName name="idPriceColumn" localSheetId="1">[5]Лист1!#REF!</definedName>
    <definedName name="idPriceColumn" localSheetId="2">[5]Лист1!#REF!</definedName>
    <definedName name="idPriceColumn">[5]Лист1!#REF!</definedName>
    <definedName name="idPriceColumn_1" localSheetId="0">[5]Цена!#REF!</definedName>
    <definedName name="idPriceColumn_1" localSheetId="1">[5]Цена!#REF!</definedName>
    <definedName name="idPriceColumn_1" localSheetId="2">[5]Цена!#REF!</definedName>
    <definedName name="idPriceColumn_1">[5]Цена!#REF!</definedName>
    <definedName name="infl" localSheetId="0">[7]ПДР!#REF!</definedName>
    <definedName name="infl" localSheetId="1">[7]ПДР!#REF!</definedName>
    <definedName name="infl" localSheetId="2">[7]ПДР!#REF!</definedName>
    <definedName name="infl">[7]ПДР!#REF!</definedName>
    <definedName name="Itog" localSheetId="0">#REF!</definedName>
    <definedName name="Itog" localSheetId="1">#REF!</definedName>
    <definedName name="Itog" localSheetId="2">#REF!</definedName>
    <definedName name="Itog">#REF!</definedName>
    <definedName name="k" localSheetId="0">#REF!</definedName>
    <definedName name="k" localSheetId="1">#REF!</definedName>
    <definedName name="k" localSheetId="2">#REF!</definedName>
    <definedName name="k">#REF!</definedName>
    <definedName name="k_1" localSheetId="0">#REF!</definedName>
    <definedName name="k_1" localSheetId="1">#REF!</definedName>
    <definedName name="k_1" localSheetId="2">#REF!</definedName>
    <definedName name="k_1">#REF!</definedName>
    <definedName name="kp" localSheetId="0">[7]ПДР!#REF!</definedName>
    <definedName name="kp" localSheetId="1">[7]ПДР!#REF!</definedName>
    <definedName name="kp" localSheetId="2">[7]ПДР!#REF!</definedName>
    <definedName name="kp">[7]ПДР!#REF!</definedName>
    <definedName name="l" localSheetId="0">[8]ШАСУ3!$C$2</definedName>
    <definedName name="l">[9]ШАСУ3!$C$2</definedName>
    <definedName name="M_KAR_Запрос1" localSheetId="0">#REF!</definedName>
    <definedName name="M_KAR_Запрос1" localSheetId="1">#REF!</definedName>
    <definedName name="M_KAR_Запрос1" localSheetId="2">#REF!</definedName>
    <definedName name="M_KAR_Запрос1">#REF!</definedName>
    <definedName name="n" localSheetId="0">[10]Итого!#REF!</definedName>
    <definedName name="n" localSheetId="1">[11]Итого!#REF!</definedName>
    <definedName name="n" localSheetId="2">[11]Итого!#REF!</definedName>
    <definedName name="n">[11]Итого!#REF!</definedName>
    <definedName name="Nalog" localSheetId="0">#REF!</definedName>
    <definedName name="Nalog" localSheetId="1">#REF!</definedName>
    <definedName name="Nalog" localSheetId="2">#REF!</definedName>
    <definedName name="Nalog">#REF!</definedName>
    <definedName name="NumColJournal" localSheetId="0">#REF!</definedName>
    <definedName name="NumColJournal" localSheetId="1">#REF!</definedName>
    <definedName name="NumColJournal" localSheetId="2">#REF!</definedName>
    <definedName name="NumColJournal">#REF!</definedName>
    <definedName name="OELName" localSheetId="0">[5]Лист1!#REF!</definedName>
    <definedName name="OELName" localSheetId="1">[5]Лист1!#REF!</definedName>
    <definedName name="OELName" localSheetId="2">[5]Лист1!#REF!</definedName>
    <definedName name="OELName">[5]Лист1!#REF!</definedName>
    <definedName name="OELName_1" localSheetId="0">[5]Обновление!#REF!</definedName>
    <definedName name="OELName_1" localSheetId="1">[5]Обновление!#REF!</definedName>
    <definedName name="OELName_1" localSheetId="2">[5]Обновление!#REF!</definedName>
    <definedName name="OELName_1">[5]Обновление!#REF!</definedName>
    <definedName name="OPLName" localSheetId="0">[5]Лист1!#REF!</definedName>
    <definedName name="OPLName" localSheetId="1">[5]Лист1!#REF!</definedName>
    <definedName name="OPLName" localSheetId="2">[5]Лист1!#REF!</definedName>
    <definedName name="OPLName">[5]Лист1!#REF!</definedName>
    <definedName name="OPLName_1" localSheetId="0">[5]Обновление!#REF!</definedName>
    <definedName name="OPLName_1" localSheetId="1">[5]Обновление!#REF!</definedName>
    <definedName name="OPLName_1" localSheetId="2">[5]Обновление!#REF!</definedName>
    <definedName name="OPLName_1">[5]Обновление!#REF!</definedName>
    <definedName name="p" localSheetId="0">[5]Лист1!#REF!</definedName>
    <definedName name="p" localSheetId="1">[5]Лист1!#REF!</definedName>
    <definedName name="p" localSheetId="2">[5]Лист1!#REF!</definedName>
    <definedName name="p">[5]Лист1!#REF!</definedName>
    <definedName name="p_1" localSheetId="0">[5]Product!#REF!</definedName>
    <definedName name="p_1" localSheetId="1">[5]Product!#REF!</definedName>
    <definedName name="p_1" localSheetId="2">[5]Product!#REF!</definedName>
    <definedName name="p_1">[5]Product!#REF!</definedName>
    <definedName name="PriceRange" localSheetId="0">[5]Лист1!#REF!</definedName>
    <definedName name="PriceRange" localSheetId="1">[5]Лист1!#REF!</definedName>
    <definedName name="PriceRange" localSheetId="2">[5]Лист1!#REF!</definedName>
    <definedName name="PriceRange">[5]Лист1!#REF!</definedName>
    <definedName name="PriceRange_1" localSheetId="0">[5]Цена!#REF!</definedName>
    <definedName name="PriceRange_1" localSheetId="1">[5]Цена!#REF!</definedName>
    <definedName name="PriceRange_1" localSheetId="2">[5]Цена!#REF!</definedName>
    <definedName name="PriceRange_1">[5]Цена!#REF!</definedName>
    <definedName name="Print_Area_4">"#REF!"</definedName>
    <definedName name="Print_Area_4_1">"#REF!"</definedName>
    <definedName name="Print_Area_4_2">"#REF!"</definedName>
    <definedName name="Print_Area_4_3">"#REF!"</definedName>
    <definedName name="Print_Area_7" localSheetId="2">#REF!</definedName>
    <definedName name="Print_Area_7">#REF!</definedName>
    <definedName name="Print_Area_7_1" localSheetId="2">#REF!</definedName>
    <definedName name="Print_Area_7_1">#REF!</definedName>
    <definedName name="propis" localSheetId="0">#REF!</definedName>
    <definedName name="propis" localSheetId="1">#REF!</definedName>
    <definedName name="propis" localSheetId="2">#REF!</definedName>
    <definedName name="propis">#REF!</definedName>
    <definedName name="rr" localSheetId="0">'[12]Пример расчета'!#REF!</definedName>
    <definedName name="rr" localSheetId="1">'[12]Пример расчета'!#REF!</definedName>
    <definedName name="rr" localSheetId="2">'[12]Пример расчета'!#REF!</definedName>
    <definedName name="rr">'[12]Пример расчета'!#REF!</definedName>
    <definedName name="SM" localSheetId="0">#REF!</definedName>
    <definedName name="SM" localSheetId="1">#REF!</definedName>
    <definedName name="SM" localSheetId="2">#REF!</definedName>
    <definedName name="SM">#REF!</definedName>
    <definedName name="SM_SM" localSheetId="0">#REF!</definedName>
    <definedName name="SM_SM" localSheetId="1">#REF!</definedName>
    <definedName name="SM_SM" localSheetId="2">#REF!</definedName>
    <definedName name="SM_SM">#REF!</definedName>
    <definedName name="SM_STO" localSheetId="0">#REF!</definedName>
    <definedName name="SM_STO" localSheetId="1">#REF!</definedName>
    <definedName name="SM_STO" localSheetId="2">#REF!</definedName>
    <definedName name="SM_STO">#REF!</definedName>
    <definedName name="SM_STO_1" localSheetId="0">'[13]СМЕТА проект'!#REF!</definedName>
    <definedName name="SM_STO_1" localSheetId="1">'[13]СМЕТА проект'!#REF!</definedName>
    <definedName name="SM_STO_1" localSheetId="2">'[13]СМЕТА проект'!#REF!</definedName>
    <definedName name="SM_STO_1">'[13]СМЕТА проект'!#REF!</definedName>
    <definedName name="SM_STO1" localSheetId="0">#REF!</definedName>
    <definedName name="SM_STO1" localSheetId="1">#REF!</definedName>
    <definedName name="SM_STO1" localSheetId="2">#REF!</definedName>
    <definedName name="SM_STO1">#REF!</definedName>
    <definedName name="SM_STO2" localSheetId="0">#REF!</definedName>
    <definedName name="SM_STO2" localSheetId="1">#REF!</definedName>
    <definedName name="SM_STO2" localSheetId="2">#REF!</definedName>
    <definedName name="SM_STO2">#REF!</definedName>
    <definedName name="SM_STO3" localSheetId="0">#REF!</definedName>
    <definedName name="SM_STO3" localSheetId="1">#REF!</definedName>
    <definedName name="SM_STO3" localSheetId="2">#REF!</definedName>
    <definedName name="SM_STO3">#REF!</definedName>
    <definedName name="Smmmmmmmmmmmmmmm" localSheetId="0">#REF!</definedName>
    <definedName name="Smmmmmmmmmmmmmmm" localSheetId="1">#REF!</definedName>
    <definedName name="Smmmmmmmmmmmmmmm" localSheetId="2">#REF!</definedName>
    <definedName name="Smmmmmmmmmmmmmmm">#REF!</definedName>
    <definedName name="SUM_" localSheetId="0">#REF!</definedName>
    <definedName name="SUM_" localSheetId="1">#REF!</definedName>
    <definedName name="SUM_" localSheetId="2">#REF!</definedName>
    <definedName name="SUM_">#REF!</definedName>
    <definedName name="SUM_1" localSheetId="0">#REF!</definedName>
    <definedName name="SUM_1" localSheetId="1">#REF!</definedName>
    <definedName name="SUM_1" localSheetId="2">#REF!</definedName>
    <definedName name="SUM_1">#REF!</definedName>
    <definedName name="sum_2" localSheetId="0">#REF!</definedName>
    <definedName name="sum_2" localSheetId="1">#REF!</definedName>
    <definedName name="sum_2" localSheetId="2">#REF!</definedName>
    <definedName name="sum_2">#REF!</definedName>
    <definedName name="SUM_3" localSheetId="0">#REF!</definedName>
    <definedName name="SUM_3" localSheetId="1">#REF!</definedName>
    <definedName name="SUM_3" localSheetId="2">#REF!</definedName>
    <definedName name="SUM_3">#REF!</definedName>
    <definedName name="SUM_31" localSheetId="0">#REF!</definedName>
    <definedName name="SUM_31" localSheetId="1">#REF!</definedName>
    <definedName name="SUM_31" localSheetId="2">#REF!</definedName>
    <definedName name="SUM_31">#REF!</definedName>
    <definedName name="t" localSheetId="0">#REF!</definedName>
    <definedName name="t" localSheetId="1">#REF!</definedName>
    <definedName name="t" localSheetId="2">#REF!</definedName>
    <definedName name="t">#REF!</definedName>
    <definedName name="USA" localSheetId="0">[14]Шкаф!#REF!</definedName>
    <definedName name="USA" localSheetId="1">[14]Шкаф!#REF!</definedName>
    <definedName name="USA" localSheetId="2">[14]Шкаф!#REF!</definedName>
    <definedName name="USA">[14]Шкаф!#REF!</definedName>
    <definedName name="USA_1" localSheetId="0">#REF!</definedName>
    <definedName name="USA_1" localSheetId="1">#REF!</definedName>
    <definedName name="USA_1" localSheetId="2">#REF!</definedName>
    <definedName name="USA_1">#REF!</definedName>
    <definedName name="USD" localSheetId="0">'[15]искл. ИД'!#REF!</definedName>
    <definedName name="USD" localSheetId="1">'[15]искл. ИД'!#REF!</definedName>
    <definedName name="USD" localSheetId="2">'[15]искл. ИД'!#REF!</definedName>
    <definedName name="USD">'[15]искл. ИД'!#REF!</definedName>
    <definedName name="yyy" localSheetId="0">#REF!</definedName>
    <definedName name="yyy" localSheetId="1">#REF!</definedName>
    <definedName name="yyy" localSheetId="2">#REF!</definedName>
    <definedName name="yyy">#REF!</definedName>
    <definedName name="ZAK1" localSheetId="0">#REF!</definedName>
    <definedName name="ZAK1" localSheetId="1">#REF!</definedName>
    <definedName name="ZAK1" localSheetId="2">#REF!</definedName>
    <definedName name="ZAK1">#REF!</definedName>
    <definedName name="ZAK2" localSheetId="0">#REF!</definedName>
    <definedName name="ZAK2" localSheetId="1">#REF!</definedName>
    <definedName name="ZAK2" localSheetId="2">#REF!</definedName>
    <definedName name="ZAK2">#REF!</definedName>
    <definedName name="ZAK22\" localSheetId="0">#REF!</definedName>
    <definedName name="ZAK22\" localSheetId="1">#REF!</definedName>
    <definedName name="ZAK22\" localSheetId="2">#REF!</definedName>
    <definedName name="ZAK22\">#REF!</definedName>
    <definedName name="а" localSheetId="0">#REF!</definedName>
    <definedName name="а" localSheetId="1">#REF!</definedName>
    <definedName name="а" localSheetId="2">#REF!</definedName>
    <definedName name="а">#REF!</definedName>
    <definedName name="А1" localSheetId="0">#REF!</definedName>
    <definedName name="А1" localSheetId="1">#REF!</definedName>
    <definedName name="А1" localSheetId="2">#REF!</definedName>
    <definedName name="А1">#REF!</definedName>
    <definedName name="А2" localSheetId="0">#REF!</definedName>
    <definedName name="А2" localSheetId="1">#REF!</definedName>
    <definedName name="А2" localSheetId="2">#REF!</definedName>
    <definedName name="А2">#REF!</definedName>
    <definedName name="а36" localSheetId="0">#REF!</definedName>
    <definedName name="а36" localSheetId="1">#REF!</definedName>
    <definedName name="а36" localSheetId="2">#REF!</definedName>
    <definedName name="а36">#REF!</definedName>
    <definedName name="а36___0" localSheetId="0">#REF!</definedName>
    <definedName name="а36___0" localSheetId="1">#REF!</definedName>
    <definedName name="а36___0" localSheetId="2">#REF!</definedName>
    <definedName name="а36___0">#REF!</definedName>
    <definedName name="а36___7" localSheetId="0">#REF!</definedName>
    <definedName name="а36___7" localSheetId="1">#REF!</definedName>
    <definedName name="а36___7" localSheetId="2">#REF!</definedName>
    <definedName name="а36___7">#REF!</definedName>
    <definedName name="ааааааааыфффф" localSheetId="0">#REF!</definedName>
    <definedName name="ааааааааыфффф" localSheetId="1">#REF!</definedName>
    <definedName name="ааааааааыфффф" localSheetId="2">#REF!</definedName>
    <definedName name="ааааааааыфффф">#REF!</definedName>
    <definedName name="ав" localSheetId="0">#REF!</definedName>
    <definedName name="ав" localSheetId="1">#REF!</definedName>
    <definedName name="ав" localSheetId="2">#REF!</definedName>
    <definedName name="ав">#REF!</definedName>
    <definedName name="авжддд" localSheetId="0">#REF!</definedName>
    <definedName name="авжддд" localSheetId="1">#REF!</definedName>
    <definedName name="авжддд" localSheetId="2">#REF!</definedName>
    <definedName name="авжддд">#REF!</definedName>
    <definedName name="авмиви" localSheetId="0">#REF!</definedName>
    <definedName name="авмиви" localSheetId="1">#REF!</definedName>
    <definedName name="авмиви" localSheetId="2">#REF!</definedName>
    <definedName name="авмиви">#REF!</definedName>
    <definedName name="авт" localSheetId="0">#REF!</definedName>
    <definedName name="авт" localSheetId="1">#REF!</definedName>
    <definedName name="авт" localSheetId="2">#REF!</definedName>
    <definedName name="авт">#REF!</definedName>
    <definedName name="Автомат" localSheetId="0">[16]Смета!#REF!</definedName>
    <definedName name="Автомат" localSheetId="1">[16]Смета!#REF!</definedName>
    <definedName name="Автомат" localSheetId="2">[16]Смета!#REF!</definedName>
    <definedName name="Автомат">[16]Смета!#REF!</definedName>
    <definedName name="альт" localSheetId="0">#REF!</definedName>
    <definedName name="альт" localSheetId="2">#REF!</definedName>
    <definedName name="альт">#REF!</definedName>
    <definedName name="альтернативный" localSheetId="0">#REF!</definedName>
    <definedName name="альтернативный" localSheetId="2">#REF!</definedName>
    <definedName name="альтернативный">#REF!</definedName>
    <definedName name="альтернативный1" localSheetId="0">#REF!</definedName>
    <definedName name="альтернативный1" localSheetId="2">#REF!</definedName>
    <definedName name="альтернативный1">#REF!</definedName>
    <definedName name="апиаоп" localSheetId="0">[17]Смета!#REF!</definedName>
    <definedName name="апиаоп" localSheetId="1">[17]Смета!#REF!</definedName>
    <definedName name="апиаоп" localSheetId="2">[17]Смета!#REF!</definedName>
    <definedName name="апиаоп">[17]Смета!#REF!</definedName>
    <definedName name="аполпнщ" localSheetId="0">#REF!</definedName>
    <definedName name="аполпнщ" localSheetId="1">#REF!</definedName>
    <definedName name="аполпнщ" localSheetId="2">#REF!</definedName>
    <definedName name="аполпнщ">#REF!</definedName>
    <definedName name="апр">'[18]Таблица 5'!$A$3:$G$77</definedName>
    <definedName name="аршщ" localSheetId="0">#REF!</definedName>
    <definedName name="аршщ" localSheetId="1">#REF!</definedName>
    <definedName name="аршщ" localSheetId="2">#REF!</definedName>
    <definedName name="аршщ">#REF!</definedName>
    <definedName name="АФС" localSheetId="0">[19]топография!#REF!</definedName>
    <definedName name="АФС" localSheetId="1">[19]топография!#REF!</definedName>
    <definedName name="АФС" localSheetId="2">[19]топография!#REF!</definedName>
    <definedName name="АФС">[19]топография!#REF!</definedName>
    <definedName name="_xlnm.Database" localSheetId="0">#REF!</definedName>
    <definedName name="_xlnm.Database" localSheetId="1">#REF!</definedName>
    <definedName name="_xlnm.Database" localSheetId="2">#REF!</definedName>
    <definedName name="_xlnm.Database">#REF!</definedName>
    <definedName name="быч">'[20]свод 2'!$A$7</definedName>
    <definedName name="ва">#N/A</definedName>
    <definedName name="вап" localSheetId="0">#REF!</definedName>
    <definedName name="вап" localSheetId="1">#REF!</definedName>
    <definedName name="вап" localSheetId="2">#REF!</definedName>
    <definedName name="вап">#REF!</definedName>
    <definedName name="ввв" localSheetId="0">#REF!</definedName>
    <definedName name="ввв" localSheetId="1">#REF!</definedName>
    <definedName name="ввв" localSheetId="2">#REF!</definedName>
    <definedName name="ввв">#REF!</definedName>
    <definedName name="вика" localSheetId="0">#REF!</definedName>
    <definedName name="вика" localSheetId="1">#REF!</definedName>
    <definedName name="вика" localSheetId="2">#REF!</definedName>
    <definedName name="вика">#REF!</definedName>
    <definedName name="ВНИИСТ1" localSheetId="0">#REF!</definedName>
    <definedName name="ВНИИСТ1" localSheetId="1">#REF!</definedName>
    <definedName name="ВНИИСТ1" localSheetId="2">#REF!</definedName>
    <definedName name="ВНИИСТ1">#REF!</definedName>
    <definedName name="вравар" localSheetId="0">#REF!</definedName>
    <definedName name="вравар" localSheetId="1">#REF!</definedName>
    <definedName name="вравар" localSheetId="2">#REF!</definedName>
    <definedName name="вравар">#REF!</definedName>
    <definedName name="ВТ" localSheetId="0">#REF!</definedName>
    <definedName name="ВТ" localSheetId="1">#REF!</definedName>
    <definedName name="ВТ" localSheetId="2">#REF!</definedName>
    <definedName name="ВТ">#REF!</definedName>
    <definedName name="ВУКЕП" localSheetId="0">#REF!</definedName>
    <definedName name="ВУКЕП" localSheetId="1">#REF!</definedName>
    <definedName name="ВУКЕП" localSheetId="2">#REF!</definedName>
    <definedName name="ВУКЕП">#REF!</definedName>
    <definedName name="Вычислительная_техника" localSheetId="0">[14]Коэфф1.!#REF!</definedName>
    <definedName name="Вычислительная_техника" localSheetId="1">[14]Коэфф1.!#REF!</definedName>
    <definedName name="Вычислительная_техника" localSheetId="2">[14]Коэфф1.!#REF!</definedName>
    <definedName name="Вычислительная_техника">[14]Коэфф1.!#REF!</definedName>
    <definedName name="Вычислительная_техника_1" localSheetId="0">#REF!</definedName>
    <definedName name="Вычислительная_техника_1" localSheetId="1">#REF!</definedName>
    <definedName name="Вычислительная_техника_1" localSheetId="2">#REF!</definedName>
    <definedName name="Вычислительная_техника_1">#REF!</definedName>
    <definedName name="Г">'[21]свод 2'!$A$7</definedName>
    <definedName name="газ">'[22]свод 3'!$D$13</definedName>
    <definedName name="гелог" localSheetId="0">#REF!</definedName>
    <definedName name="гелог" localSheetId="1">#REF!</definedName>
    <definedName name="гелог" localSheetId="2">#REF!</definedName>
    <definedName name="гелог">#REF!</definedName>
    <definedName name="гео" localSheetId="0">#REF!</definedName>
    <definedName name="гео" localSheetId="1">#REF!</definedName>
    <definedName name="гео" localSheetId="2">#REF!</definedName>
    <definedName name="гео">#REF!</definedName>
    <definedName name="геодезия" localSheetId="0">#REF!</definedName>
    <definedName name="геодезия" localSheetId="2">#REF!</definedName>
    <definedName name="геодезия">#REF!</definedName>
    <definedName name="геол" localSheetId="0">[23]Смета!#REF!</definedName>
    <definedName name="геол" localSheetId="1">[23]Смета!#REF!</definedName>
    <definedName name="геол" localSheetId="2">[23]Смета!#REF!</definedName>
    <definedName name="геол">[23]Смета!#REF!</definedName>
    <definedName name="геол.1" localSheetId="0">#REF!</definedName>
    <definedName name="геол.1" localSheetId="1">#REF!</definedName>
    <definedName name="геол.1" localSheetId="2">#REF!</definedName>
    <definedName name="геол.1">#REF!</definedName>
    <definedName name="Геол_Лазаревск" localSheetId="0">[6]топография!#REF!</definedName>
    <definedName name="Геол_Лазаревск" localSheetId="1">[6]топография!#REF!</definedName>
    <definedName name="Геол_Лазаревск" localSheetId="2">[6]топография!#REF!</definedName>
    <definedName name="Геол_Лазаревск">[6]топография!#REF!</definedName>
    <definedName name="геол1" localSheetId="0">#REF!</definedName>
    <definedName name="геол1" localSheetId="1">#REF!</definedName>
    <definedName name="геол1" localSheetId="2">#REF!</definedName>
    <definedName name="геол1">#REF!</definedName>
    <definedName name="геология" localSheetId="0">#REF!</definedName>
    <definedName name="геология" localSheetId="2">#REF!</definedName>
    <definedName name="геология">#REF!</definedName>
    <definedName name="геоф" localSheetId="0">#REF!</definedName>
    <definedName name="геоф" localSheetId="1">#REF!</definedName>
    <definedName name="геоф" localSheetId="2">#REF!</definedName>
    <definedName name="геоф">#REF!</definedName>
    <definedName name="Геофиз" localSheetId="0">#REF!</definedName>
    <definedName name="Геофиз" localSheetId="1">#REF!</definedName>
    <definedName name="Геофиз" localSheetId="2">#REF!</definedName>
    <definedName name="Геофиз">#REF!</definedName>
    <definedName name="геофизика" localSheetId="0">#REF!</definedName>
    <definedName name="геофизика" localSheetId="2">#REF!</definedName>
    <definedName name="геофизика">#REF!</definedName>
    <definedName name="гид" localSheetId="0">[24]Смета!#REF!</definedName>
    <definedName name="гид" localSheetId="1">[24]Смета!#REF!</definedName>
    <definedName name="гид" localSheetId="2">[24]Смета!#REF!</definedName>
    <definedName name="гид">[24]Смета!#REF!</definedName>
    <definedName name="Гидр" localSheetId="0">[25]топография!#REF!</definedName>
    <definedName name="Гидр" localSheetId="1">[25]топография!#REF!</definedName>
    <definedName name="Гидр" localSheetId="2">[25]топография!#REF!</definedName>
    <definedName name="Гидр">[25]топография!#REF!</definedName>
    <definedName name="Гидро" localSheetId="0">[26]топография!#REF!</definedName>
    <definedName name="Гидро" localSheetId="1">[26]топография!#REF!</definedName>
    <definedName name="Гидро" localSheetId="2">[26]топография!#REF!</definedName>
    <definedName name="Гидро">[26]топография!#REF!</definedName>
    <definedName name="гидро1" localSheetId="0">#REF!</definedName>
    <definedName name="гидро1" localSheetId="1">#REF!</definedName>
    <definedName name="гидро1" localSheetId="2">#REF!</definedName>
    <definedName name="гидро1">#REF!</definedName>
    <definedName name="гидро1___0" localSheetId="0">#REF!</definedName>
    <definedName name="гидро1___0" localSheetId="1">#REF!</definedName>
    <definedName name="гидро1___0" localSheetId="2">#REF!</definedName>
    <definedName name="гидро1___0">#REF!</definedName>
    <definedName name="гидрол" localSheetId="0">#REF!</definedName>
    <definedName name="гидрол" localSheetId="1">#REF!</definedName>
    <definedName name="гидрол" localSheetId="2">#REF!</definedName>
    <definedName name="гидрол">#REF!</definedName>
    <definedName name="Гидролог" localSheetId="0">#REF!</definedName>
    <definedName name="Гидролог" localSheetId="1">#REF!</definedName>
    <definedName name="Гидролог" localSheetId="2">#REF!</definedName>
    <definedName name="Гидролог">#REF!</definedName>
    <definedName name="Гидрология_7.03.08" localSheetId="0">[27]топография!#REF!</definedName>
    <definedName name="Гидрология_7.03.08" localSheetId="1">[27]топография!#REF!</definedName>
    <definedName name="Гидрология_7.03.08" localSheetId="2">[27]топография!#REF!</definedName>
    <definedName name="Гидрология_7.03.08">[27]топография!#REF!</definedName>
    <definedName name="ГИП" localSheetId="0">#REF!</definedName>
    <definedName name="ГИП" localSheetId="1">#REF!</definedName>
    <definedName name="ГИП" localSheetId="2">#REF!</definedName>
    <definedName name="ГИП">#REF!</definedName>
    <definedName name="гшшг">NA()</definedName>
    <definedName name="Дата_изменения_группы_строек" localSheetId="0">#REF!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д" localSheetId="0">[28]Смета!#REF!</definedName>
    <definedName name="дд" localSheetId="1">[28]Смета!#REF!</definedName>
    <definedName name="дд" localSheetId="2">[28]Смета!#REF!</definedName>
    <definedName name="дд">[28]Смета!#REF!</definedName>
    <definedName name="ддд">'[29]СметаСводная Рыб'!$C$13</definedName>
    <definedName name="Дефлятор" localSheetId="0">#REF!</definedName>
    <definedName name="Дефлятор" localSheetId="1">#REF!</definedName>
    <definedName name="Дефлятор" localSheetId="2">#REF!</definedName>
    <definedName name="Дефлятор">#REF!</definedName>
    <definedName name="Диск" localSheetId="0">#REF!</definedName>
    <definedName name="Диск" localSheetId="1">#REF!</definedName>
    <definedName name="Диск" localSheetId="2">#REF!</definedName>
    <definedName name="Диск">#REF!</definedName>
    <definedName name="Длинна_границы" localSheetId="0">#REF!</definedName>
    <definedName name="Длинна_границы" localSheetId="1">#REF!</definedName>
    <definedName name="Длинна_границы" localSheetId="2">#REF!</definedName>
    <definedName name="Длинна_границы">#REF!</definedName>
    <definedName name="Длинна_трассы" localSheetId="0">#REF!</definedName>
    <definedName name="Длинна_трассы" localSheetId="1">#REF!</definedName>
    <definedName name="Длинна_трассы" localSheetId="2">#REF!</definedName>
    <definedName name="Длинна_трассы">#REF!</definedName>
    <definedName name="Доп._оборудование" localSheetId="0">[14]Коэфф1.!#REF!</definedName>
    <definedName name="Доп._оборудование" localSheetId="1">[14]Коэфф1.!#REF!</definedName>
    <definedName name="Доп._оборудование" localSheetId="2">[14]Коэфф1.!#REF!</definedName>
    <definedName name="Доп._оборудование">[14]Коэфф1.!#REF!</definedName>
    <definedName name="Доп._оборудование_1" localSheetId="0">#REF!</definedName>
    <definedName name="Доп._оборудование_1" localSheetId="1">#REF!</definedName>
    <definedName name="Доп._оборудование_1" localSheetId="2">#REF!</definedName>
    <definedName name="Доп._оборудование_1">#REF!</definedName>
    <definedName name="Доп_оборуд" localSheetId="0">#REF!</definedName>
    <definedName name="Доп_оборуд" localSheetId="1">#REF!</definedName>
    <definedName name="Доп_оборуд" localSheetId="2">#REF!</definedName>
    <definedName name="Доп_оборуд">#REF!</definedName>
    <definedName name="Дорога" localSheetId="0">[14]Шкаф!#REF!</definedName>
    <definedName name="Дорога" localSheetId="1">[14]Шкаф!#REF!</definedName>
    <definedName name="Дорога" localSheetId="2">[14]Шкаф!#REF!</definedName>
    <definedName name="Дорога">[14]Шкаф!#REF!</definedName>
    <definedName name="Дорога_1" localSheetId="0">#REF!</definedName>
    <definedName name="Дорога_1" localSheetId="1">#REF!</definedName>
    <definedName name="Дорога_1" localSheetId="2">#REF!</definedName>
    <definedName name="Дорога_1">#REF!</definedName>
    <definedName name="ДСК" localSheetId="0">[27]топография!#REF!</definedName>
    <definedName name="ДСК" localSheetId="1">[27]топография!#REF!</definedName>
    <definedName name="ДСК" localSheetId="2">[27]топография!#REF!</definedName>
    <definedName name="ДСК">[27]топография!#REF!</definedName>
    <definedName name="ДСК_" localSheetId="0">[30]топография!#REF!</definedName>
    <definedName name="ДСК_" localSheetId="1">[30]топография!#REF!</definedName>
    <definedName name="ДСК_" localSheetId="2">[30]топография!#REF!</definedName>
    <definedName name="ДСК_">[30]топография!#REF!</definedName>
    <definedName name="ДСК1" localSheetId="0">[27]топография!#REF!</definedName>
    <definedName name="ДСК1" localSheetId="1">[27]топография!#REF!</definedName>
    <definedName name="ДСК1" localSheetId="2">[27]топография!#REF!</definedName>
    <definedName name="ДСК1">[27]топография!#REF!</definedName>
    <definedName name="дтс">'[31]СметаСводная Рыб'!$C$13</definedName>
    <definedName name="ё" localSheetId="0">#REF!</definedName>
    <definedName name="ё" localSheetId="1">#REF!</definedName>
    <definedName name="ё" localSheetId="2">#REF!</definedName>
    <definedName name="ё">#REF!</definedName>
    <definedName name="ее">'[29]СметаСводная Рыб'!$C$9</definedName>
    <definedName name="жд" localSheetId="0">#REF!</definedName>
    <definedName name="жд" localSheetId="1">#REF!</definedName>
    <definedName name="жд" localSheetId="2">#REF!</definedName>
    <definedName name="жд">#REF!</definedName>
    <definedName name="жжж" localSheetId="0">#REF!</definedName>
    <definedName name="жжж" localSheetId="1">#REF!</definedName>
    <definedName name="жжж" localSheetId="2">#REF!</definedName>
    <definedName name="жжж">#REF!</definedName>
    <definedName name="жпф" localSheetId="0">#REF!</definedName>
    <definedName name="жпф" localSheetId="1">#REF!</definedName>
    <definedName name="жпф" localSheetId="2">#REF!</definedName>
    <definedName name="жпф">#REF!</definedName>
    <definedName name="Заказчик" localSheetId="0">#REF!</definedName>
    <definedName name="Заказчик" localSheetId="1">#REF!</definedName>
    <definedName name="Заказчик" localSheetId="2">#REF!</definedName>
    <definedName name="Заказчик">#REF!</definedName>
    <definedName name="ЗИП_Всего" localSheetId="0">'[14]Прайс лист'!#REF!</definedName>
    <definedName name="ЗИП_Всего" localSheetId="1">'[14]Прайс лист'!#REF!</definedName>
    <definedName name="ЗИП_Всего" localSheetId="2">'[14]Прайс лист'!#REF!</definedName>
    <definedName name="ЗИП_Всего">'[14]Прайс лист'!#REF!</definedName>
    <definedName name="ЗИП_Всего_1" localSheetId="0">#REF!</definedName>
    <definedName name="ЗИП_Всего_1" localSheetId="1">#REF!</definedName>
    <definedName name="ЗИП_Всего_1" localSheetId="2">#REF!</definedName>
    <definedName name="ЗИП_Всего_1">#REF!</definedName>
    <definedName name="и">'[29]СметаСводная Рыб'!$C$9</definedName>
    <definedName name="изыск" localSheetId="0">#REF!</definedName>
    <definedName name="изыск" localSheetId="1">#REF!</definedName>
    <definedName name="изыск" localSheetId="2">#REF!</definedName>
    <definedName name="изыск">#REF!</definedName>
    <definedName name="ик" localSheetId="0">#REF!</definedName>
    <definedName name="ик" localSheetId="1">#REF!</definedName>
    <definedName name="ик" localSheetId="2">#REF!</definedName>
    <definedName name="ик">#REF!</definedName>
    <definedName name="Инвестор" localSheetId="0">#REF!</definedName>
    <definedName name="Инвестор" localSheetId="1">#REF!</definedName>
    <definedName name="Инвестор" localSheetId="2">#REF!</definedName>
    <definedName name="Инвестор">#REF!</definedName>
    <definedName name="Индекс_ЛН_группы_строек" localSheetId="0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0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0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0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нж" localSheetId="0">#REF!</definedName>
    <definedName name="инж" localSheetId="1">#REF!</definedName>
    <definedName name="инж" localSheetId="2">#REF!</definedName>
    <definedName name="инж">#REF!</definedName>
    <definedName name="ИПусто" localSheetId="0">#REF!</definedName>
    <definedName name="ИПусто" localSheetId="1">#REF!</definedName>
    <definedName name="ИПусто" localSheetId="2">#REF!</definedName>
    <definedName name="ИПусто">#REF!</definedName>
    <definedName name="Итого_ЗПМ__по_рес_расчету_с_учетом_к_тов" localSheetId="0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0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0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0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0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ть" localSheetId="0">#REF!</definedName>
    <definedName name="ить" localSheetId="1">#REF!</definedName>
    <definedName name="ить" localSheetId="2">#REF!</definedName>
    <definedName name="ить">#REF!</definedName>
    <definedName name="й" localSheetId="0">#REF!</definedName>
    <definedName name="й" localSheetId="1">#REF!</definedName>
    <definedName name="й" localSheetId="2">#REF!</definedName>
    <definedName name="й">#REF!</definedName>
    <definedName name="йцйц">NA()</definedName>
    <definedName name="йцу" localSheetId="0">#REF!</definedName>
    <definedName name="йцу" localSheetId="1">#REF!</definedName>
    <definedName name="йцу" localSheetId="2">#REF!</definedName>
    <definedName name="йцу">#REF!</definedName>
    <definedName name="к_ЗПМ" localSheetId="0">#REF!</definedName>
    <definedName name="к_ЗПМ" localSheetId="1">#REF!</definedName>
    <definedName name="к_ЗПМ" localSheetId="2">#REF!</definedName>
    <definedName name="к_ЗПМ">#REF!</definedName>
    <definedName name="к_МАТ" localSheetId="0">#REF!</definedName>
    <definedName name="к_МАТ" localSheetId="1">#REF!</definedName>
    <definedName name="к_МАТ" localSheetId="2">#REF!</definedName>
    <definedName name="к_МАТ">#REF!</definedName>
    <definedName name="к_ОЗП" localSheetId="0">#REF!</definedName>
    <definedName name="к_ОЗП" localSheetId="1">#REF!</definedName>
    <definedName name="к_ОЗП" localSheetId="2">#REF!</definedName>
    <definedName name="к_ОЗП">#REF!</definedName>
    <definedName name="к_ПЗ" localSheetId="0">#REF!</definedName>
    <definedName name="к_ПЗ" localSheetId="1">#REF!</definedName>
    <definedName name="к_ПЗ" localSheetId="2">#REF!</definedName>
    <definedName name="к_ПЗ">#REF!</definedName>
    <definedName name="к_ЭМ" localSheetId="0">#REF!</definedName>
    <definedName name="к_ЭМ" localSheetId="1">#REF!</definedName>
    <definedName name="к_ЭМ" localSheetId="2">#REF!</definedName>
    <definedName name="к_ЭМ">#REF!</definedName>
    <definedName name="Кабели" localSheetId="0">[14]Коэфф1.!#REF!</definedName>
    <definedName name="Кабели" localSheetId="1">[14]Коэфф1.!#REF!</definedName>
    <definedName name="Кабели" localSheetId="2">[14]Коэфф1.!#REF!</definedName>
    <definedName name="Кабели">[14]Коэфф1.!#REF!</definedName>
    <definedName name="Кабели_1" localSheetId="0">#REF!</definedName>
    <definedName name="Кабели_1" localSheetId="1">#REF!</definedName>
    <definedName name="Кабели_1" localSheetId="2">#REF!</definedName>
    <definedName name="Кабели_1">#REF!</definedName>
    <definedName name="кака" localSheetId="0">#REF!</definedName>
    <definedName name="кака" localSheetId="1">#REF!</definedName>
    <definedName name="кака" localSheetId="2">#REF!</definedName>
    <definedName name="кака">#REF!</definedName>
    <definedName name="калплан" localSheetId="0">#REF!</definedName>
    <definedName name="калплан" localSheetId="1">#REF!</definedName>
    <definedName name="калплан" localSheetId="2">#REF!</definedName>
    <definedName name="калплан">#REF!</definedName>
    <definedName name="Категория_сложности" localSheetId="0">#REF!</definedName>
    <definedName name="Категория_сложности" localSheetId="1">#REF!</definedName>
    <definedName name="Категория_сложности" localSheetId="2">#REF!</definedName>
    <definedName name="Категория_сложности">#REF!</definedName>
    <definedName name="кгкг" localSheetId="0">#REF!</definedName>
    <definedName name="кгкг" localSheetId="1">#REF!</definedName>
    <definedName name="кгкг" localSheetId="2">#REF!</definedName>
    <definedName name="кгкг">#REF!</definedName>
    <definedName name="кеке" localSheetId="0">#REF!</definedName>
    <definedName name="кеке" localSheetId="1">#REF!</definedName>
    <definedName name="кеке" localSheetId="2">#REF!</definedName>
    <definedName name="кеке">#REF!</definedName>
    <definedName name="КИП" localSheetId="0">#REF!</definedName>
    <definedName name="КИП" localSheetId="1">#REF!</definedName>
    <definedName name="КИП" localSheetId="2">#REF!</definedName>
    <definedName name="КИП">#REF!</definedName>
    <definedName name="КИПиавтом" localSheetId="0">#REF!</definedName>
    <definedName name="КИПиавтом" localSheetId="1">#REF!</definedName>
    <definedName name="КИПиавтом" localSheetId="2">#REF!</definedName>
    <definedName name="КИПиавтом">#REF!</definedName>
    <definedName name="кк">'[32]свод 2'!$A$7</definedName>
    <definedName name="ккк" localSheetId="0">#REF!</definedName>
    <definedName name="ккк" localSheetId="1">#REF!</definedName>
    <definedName name="ккк" localSheetId="2">#REF!</definedName>
    <definedName name="ккк">#REF!</definedName>
    <definedName name="книга" localSheetId="0">#REF!</definedName>
    <definedName name="книга" localSheetId="1">#REF!</definedName>
    <definedName name="книга" localSheetId="2">#REF!</definedName>
    <definedName name="книга">#REF!</definedName>
    <definedName name="Количество_землепользователей" localSheetId="0">#REF!</definedName>
    <definedName name="Количество_землепользователей" localSheetId="1">#REF!</definedName>
    <definedName name="Количество_землепользователей" localSheetId="2">#REF!</definedName>
    <definedName name="Количество_землепользователей">#REF!</definedName>
    <definedName name="Количество_контуров" localSheetId="0">#REF!</definedName>
    <definedName name="Количество_контуров" localSheetId="1">#REF!</definedName>
    <definedName name="Количество_контуров" localSheetId="2">#REF!</definedName>
    <definedName name="Количество_контуров">#REF!</definedName>
    <definedName name="Количество_культур" localSheetId="0">#REF!</definedName>
    <definedName name="Количество_культур" localSheetId="1">#REF!</definedName>
    <definedName name="Количество_культур" localSheetId="2">#REF!</definedName>
    <definedName name="Количество_культур">#REF!</definedName>
    <definedName name="Количество_планшетов" localSheetId="0">#REF!</definedName>
    <definedName name="Количество_планшетов" localSheetId="1">#REF!</definedName>
    <definedName name="Количество_планшетов" localSheetId="2">#REF!</definedName>
    <definedName name="Количество_планшетов">#REF!</definedName>
    <definedName name="Количество_предприятий" localSheetId="0">#REF!</definedName>
    <definedName name="Количество_предприятий" localSheetId="1">#REF!</definedName>
    <definedName name="Количество_предприятий" localSheetId="2">#REF!</definedName>
    <definedName name="Количество_предприятий">#REF!</definedName>
    <definedName name="Количество_согласований" localSheetId="0">#REF!</definedName>
    <definedName name="Количество_согласований" localSheetId="1">#REF!</definedName>
    <definedName name="Количество_согласований" localSheetId="2">#REF!</definedName>
    <definedName name="Количество_согласований">#REF!</definedName>
    <definedName name="Колп">'[33]СметаСводная Колпино'!$C$5</definedName>
    <definedName name="ком" localSheetId="0">[34]топография!#REF!</definedName>
    <definedName name="ком" localSheetId="1">[34]топография!#REF!</definedName>
    <definedName name="ком" localSheetId="2">[34]топография!#REF!</definedName>
    <definedName name="ком">[34]топография!#REF!</definedName>
    <definedName name="ком___0" localSheetId="0">[35]топография!#REF!</definedName>
    <definedName name="ком___0" localSheetId="1">[35]топография!#REF!</definedName>
    <definedName name="ком___0" localSheetId="2">[35]топография!#REF!</definedName>
    <definedName name="ком___0">[35]топография!#REF!</definedName>
    <definedName name="Командировочные_расходы" localSheetId="0">#REF!</definedName>
    <definedName name="Командировочные_расходы" localSheetId="1">#REF!</definedName>
    <definedName name="Командировочные_расходы" localSheetId="2">#REF!</definedName>
    <definedName name="Командировочные_расходы">#REF!</definedName>
    <definedName name="Контроллер" localSheetId="0">[14]Коэфф1.!#REF!</definedName>
    <definedName name="Контроллер" localSheetId="1">[14]Коэфф1.!#REF!</definedName>
    <definedName name="Контроллер" localSheetId="2">[14]Коэфф1.!#REF!</definedName>
    <definedName name="Контроллер">[14]Коэфф1.!#REF!</definedName>
    <definedName name="Контроллер_1" localSheetId="0">#REF!</definedName>
    <definedName name="Контроллер_1" localSheetId="1">#REF!</definedName>
    <definedName name="Контроллер_1" localSheetId="2">#REF!</definedName>
    <definedName name="Контроллер_1">#REF!</definedName>
    <definedName name="Коэффициент" localSheetId="0">#REF!</definedName>
    <definedName name="Коэффициент" localSheetId="1">#REF!</definedName>
    <definedName name="Коэффициент" localSheetId="2">#REF!</definedName>
    <definedName name="Коэффициент">#REF!</definedName>
    <definedName name="Кра">[36]СметаСводная!$E$6</definedName>
    <definedName name="куку" localSheetId="0">#REF!</definedName>
    <definedName name="куку" localSheetId="1">#REF!</definedName>
    <definedName name="куку" localSheetId="2">#REF!</definedName>
    <definedName name="куку">#REF!</definedName>
    <definedName name="Курс">[14]Коэфф1.!$E$23</definedName>
    <definedName name="Курс_1" localSheetId="0">#REF!</definedName>
    <definedName name="Курс_1" localSheetId="1">#REF!</definedName>
    <definedName name="Курс_1" localSheetId="2">#REF!</definedName>
    <definedName name="Курс_1">#REF!</definedName>
    <definedName name="курс_дол" localSheetId="0">#REF!</definedName>
    <definedName name="курс_дол" localSheetId="1">#REF!</definedName>
    <definedName name="курс_дол" localSheetId="2">#REF!</definedName>
    <definedName name="курс_дол">#REF!</definedName>
    <definedName name="Курс_доллара_США" localSheetId="0">#REF!</definedName>
    <definedName name="Курс_доллара_США" localSheetId="1">#REF!</definedName>
    <definedName name="Курс_доллара_США" localSheetId="2">#REF!</definedName>
    <definedName name="Курс_доллара_США">#REF!</definedName>
    <definedName name="курс1" localSheetId="0">#REF!</definedName>
    <definedName name="курс1" localSheetId="1">#REF!</definedName>
    <definedName name="курс1" localSheetId="2">#REF!</definedName>
    <definedName name="курс1">#REF!</definedName>
    <definedName name="лаборатория" localSheetId="0">#REF!</definedName>
    <definedName name="лаборатория" localSheetId="2">#REF!</definedName>
    <definedName name="лаборатория">#REF!</definedName>
    <definedName name="ленин" localSheetId="0">#REF!</definedName>
    <definedName name="ленин" localSheetId="1">#REF!</definedName>
    <definedName name="ленин" localSheetId="2">#REF!</definedName>
    <definedName name="ленин">#REF!</definedName>
    <definedName name="лл" localSheetId="0">#REF!</definedName>
    <definedName name="лл" localSheetId="1">#REF!</definedName>
    <definedName name="лл" localSheetId="2">#REF!</definedName>
    <definedName name="лл">#REF!</definedName>
    <definedName name="ллдж" localSheetId="0">#REF!</definedName>
    <definedName name="ллдж" localSheetId="1">#REF!</definedName>
    <definedName name="ллдж" localSheetId="2">#REF!</definedName>
    <definedName name="ллдж">#REF!</definedName>
    <definedName name="м" localSheetId="0">#REF!</definedName>
    <definedName name="м" localSheetId="1">#REF!</definedName>
    <definedName name="м" localSheetId="2">#REF!</definedName>
    <definedName name="м">#REF!</definedName>
    <definedName name="Мак">[37]сводная!$D$7</definedName>
    <definedName name="Метео" localSheetId="0">#REF!</definedName>
    <definedName name="Метео" localSheetId="1">#REF!</definedName>
    <definedName name="Метео" localSheetId="2">#REF!</definedName>
    <definedName name="Метео">#REF!</definedName>
    <definedName name="МетеорУТ" localSheetId="0">[27]топография!#REF!</definedName>
    <definedName name="МетеорУТ" localSheetId="1">[27]топография!#REF!</definedName>
    <definedName name="МетеорУТ" localSheetId="2">[27]топография!#REF!</definedName>
    <definedName name="МетеорУТ">[27]топография!#REF!</definedName>
    <definedName name="мж1">'[38]СметаСводная 1 оч'!$D$6</definedName>
    <definedName name="мин" localSheetId="0">#REF!</definedName>
    <definedName name="мин" localSheetId="1">#REF!</definedName>
    <definedName name="мин" localSheetId="2">#REF!</definedName>
    <definedName name="мин">#REF!</definedName>
    <definedName name="Министерство_транспорта__связи_и_автомобильных_дорог_Самарской_области" localSheetId="0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 localSheetId="2">#REF!</definedName>
    <definedName name="Министерство_транспорта__связи_и_автомобильных_дорог_Самарской_области">#REF!</definedName>
    <definedName name="мит" localSheetId="0">#REF!</definedName>
    <definedName name="мит" localSheetId="1">#REF!</definedName>
    <definedName name="мит" localSheetId="2">#REF!</definedName>
    <definedName name="мит">#REF!</definedName>
    <definedName name="митюгов">'[39]Данные для расчёта сметы'!$J$33</definedName>
    <definedName name="мичм">[40]сводная!$D$7</definedName>
    <definedName name="ммммм" localSheetId="0">#REF!</definedName>
    <definedName name="ммммм" localSheetId="1">#REF!</definedName>
    <definedName name="ммммм" localSheetId="2">#REF!</definedName>
    <definedName name="ммммм">#REF!</definedName>
    <definedName name="МММММММММ" localSheetId="0">#REF!</definedName>
    <definedName name="МММММММММ" localSheetId="1">#REF!</definedName>
    <definedName name="МММММММММ" localSheetId="2">#REF!</definedName>
    <definedName name="МММММММММ">#REF!</definedName>
    <definedName name="Монтаж" localSheetId="0">#REF!</definedName>
    <definedName name="Монтаж" localSheetId="1">#REF!</definedName>
    <definedName name="Монтаж" localSheetId="2">#REF!</definedName>
    <definedName name="Монтаж">#REF!</definedName>
    <definedName name="Монтажные_работы_в_базисных_ценах" localSheetId="0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_геолог" localSheetId="0">#REF!</definedName>
    <definedName name="н_геолог" localSheetId="1">#REF!</definedName>
    <definedName name="н_геолог" localSheetId="2">#REF!</definedName>
    <definedName name="н_геолог">#REF!</definedName>
    <definedName name="н_топо" localSheetId="0">#REF!</definedName>
    <definedName name="н_топо" localSheetId="1">#REF!</definedName>
    <definedName name="н_топо" localSheetId="2">#REF!</definedName>
    <definedName name="н_топо">#REF!</definedName>
    <definedName name="Название_проекта" localSheetId="0">#REF!</definedName>
    <definedName name="Название_проекта" localSheetId="1">#REF!</definedName>
    <definedName name="Название_проекта" localSheetId="2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0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2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[41]свод!$A$7</definedName>
    <definedName name="Наименование_группы_строек" localSheetId="0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0">#REF!</definedName>
    <definedName name="НДС" localSheetId="1">#REF!</definedName>
    <definedName name="НДС" localSheetId="2">#REF!</definedName>
    <definedName name="НДС">#REF!</definedName>
    <definedName name="НК">'[42]См 1 наруж.водопровод'!$D$6</definedName>
    <definedName name="Номер_договора" localSheetId="0">#REF!</definedName>
    <definedName name="Номер_договора" localSheetId="1">#REF!</definedName>
    <definedName name="Номер_договора" localSheetId="2">#REF!</definedName>
    <definedName name="Номер_договора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о" localSheetId="0">#REF!</definedName>
    <definedName name="о" localSheetId="1">#REF!</definedName>
    <definedName name="о" localSheetId="2">#REF!</definedName>
    <definedName name="о">#REF!</definedName>
    <definedName name="_xlnm.Print_Area" localSheetId="3">'ПД, РД'!$A$1:$E$35</definedName>
    <definedName name="_xlnm.Print_Area" localSheetId="6">'расчет 1 ком.затрат '!$A$1:$J$36</definedName>
    <definedName name="_xlnm.Print_Area" localSheetId="0">'РНЦ '!$A$1:$I$35</definedName>
    <definedName name="_xlnm.Print_Area" localSheetId="2">'Трудоемкость к смете №1'!$A$1:$E$15</definedName>
    <definedName name="_xlnm.Print_Area">#REF!</definedName>
    <definedName name="Оборудование_в_базисных_ценах" localSheetId="0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.2014" localSheetId="2">#REF!</definedName>
    <definedName name="Обосн.2014">#REF!</definedName>
    <definedName name="Обосно" localSheetId="2">{#NAME?}</definedName>
    <definedName name="Обосно">{#NAME?}</definedName>
    <definedName name="Обоснов.ГГ_20ё14" localSheetId="2">#REF!</definedName>
    <definedName name="Обоснов.ГГ_20ё14">#REF!</definedName>
    <definedName name="Обоснование" localSheetId="2">{#NAME?}</definedName>
    <definedName name="Обоснование">{#NAME?}</definedName>
    <definedName name="Обоснование_поправки" localSheetId="0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боснование1" localSheetId="2">{#NAME?}</definedName>
    <definedName name="обоснование1">{#NAME?}</definedName>
    <definedName name="общая" localSheetId="0">[43]топография!#REF!</definedName>
    <definedName name="общая" localSheetId="1">[43]топография!#REF!</definedName>
    <definedName name="общая" localSheetId="2">[43]топография!#REF!</definedName>
    <definedName name="общая">[43]топография!#REF!</definedName>
    <definedName name="объем">#N/A</definedName>
    <definedName name="объем___0">"$#ССЫЛ!.$M$1:$M$32000"</definedName>
    <definedName name="объем___0___0" localSheetId="0">#REF!</definedName>
    <definedName name="объем___0___0" localSheetId="1">#REF!</definedName>
    <definedName name="объем___0___0" localSheetId="2">#REF!</definedName>
    <definedName name="объем___0___0">#REF!</definedName>
    <definedName name="объем___0___0___0" localSheetId="0">#REF!</definedName>
    <definedName name="объем___0___0___0" localSheetId="1">#REF!</definedName>
    <definedName name="объем___0___0___0" localSheetId="2">#REF!</definedName>
    <definedName name="объем___0___0___0">#REF!</definedName>
    <definedName name="объем___0___0___0___0" localSheetId="0">#REF!</definedName>
    <definedName name="объем___0___0___0___0" localSheetId="1">#REF!</definedName>
    <definedName name="объем___0___0___0___0" localSheetId="2">#REF!</definedName>
    <definedName name="объем___0___0___0___0">#REF!</definedName>
    <definedName name="объем___0___0___0___0___0" localSheetId="0">#REF!</definedName>
    <definedName name="объем___0___0___0___0___0" localSheetId="1">#REF!</definedName>
    <definedName name="объем___0___0___0___0___0" localSheetId="2">#REF!</definedName>
    <definedName name="объем___0___0___0___0___0">#REF!</definedName>
    <definedName name="объем___0___0___0___1" localSheetId="0">#REF!</definedName>
    <definedName name="объем___0___0___0___1" localSheetId="1">#REF!</definedName>
    <definedName name="объем___0___0___0___1" localSheetId="2">#REF!</definedName>
    <definedName name="объем___0___0___0___1">#REF!</definedName>
    <definedName name="объем___0___0___0___3" localSheetId="0">#REF!</definedName>
    <definedName name="объем___0___0___0___3" localSheetId="1">#REF!</definedName>
    <definedName name="объем___0___0___0___3" localSheetId="2">#REF!</definedName>
    <definedName name="объем___0___0___0___3">#REF!</definedName>
    <definedName name="объем___0___0___0___5" localSheetId="0">#REF!</definedName>
    <definedName name="объем___0___0___0___5" localSheetId="1">#REF!</definedName>
    <definedName name="объем___0___0___0___5" localSheetId="2">#REF!</definedName>
    <definedName name="объем___0___0___0___5">#REF!</definedName>
    <definedName name="объем___0___0___0_1" localSheetId="0">#REF!</definedName>
    <definedName name="объем___0___0___0_1" localSheetId="1">#REF!</definedName>
    <definedName name="объем___0___0___0_1" localSheetId="2">#REF!</definedName>
    <definedName name="объем___0___0___0_1">#REF!</definedName>
    <definedName name="объем___0___0___0_5" localSheetId="0">#REF!</definedName>
    <definedName name="объем___0___0___0_5" localSheetId="1">#REF!</definedName>
    <definedName name="объем___0___0___0_5" localSheetId="2">#REF!</definedName>
    <definedName name="объем___0___0___0_5">#REF!</definedName>
    <definedName name="объем___0___0___1" localSheetId="0">#REF!</definedName>
    <definedName name="объем___0___0___1" localSheetId="1">#REF!</definedName>
    <definedName name="объем___0___0___1" localSheetId="2">#REF!</definedName>
    <definedName name="объем___0___0___1">#REF!</definedName>
    <definedName name="объем___0___0___2" localSheetId="0">#REF!</definedName>
    <definedName name="объем___0___0___2" localSheetId="1">#REF!</definedName>
    <definedName name="объем___0___0___2" localSheetId="2">#REF!</definedName>
    <definedName name="объем___0___0___2">#REF!</definedName>
    <definedName name="объем___0___0___3" localSheetId="0">#REF!</definedName>
    <definedName name="объем___0___0___3" localSheetId="1">#REF!</definedName>
    <definedName name="объем___0___0___3" localSheetId="2">#REF!</definedName>
    <definedName name="объем___0___0___3">#REF!</definedName>
    <definedName name="объем___0___0___3___0" localSheetId="0">#REF!</definedName>
    <definedName name="объем___0___0___3___0" localSheetId="1">#REF!</definedName>
    <definedName name="объем___0___0___3___0" localSheetId="2">#REF!</definedName>
    <definedName name="объем___0___0___3___0">#REF!</definedName>
    <definedName name="объем___0___0___4" localSheetId="0">#REF!</definedName>
    <definedName name="объем___0___0___4" localSheetId="1">#REF!</definedName>
    <definedName name="объем___0___0___4" localSheetId="2">#REF!</definedName>
    <definedName name="объем___0___0___4">#REF!</definedName>
    <definedName name="объем___0___0___5" localSheetId="0">#REF!</definedName>
    <definedName name="объем___0___0___5" localSheetId="1">#REF!</definedName>
    <definedName name="объем___0___0___5" localSheetId="2">#REF!</definedName>
    <definedName name="объем___0___0___5">#REF!</definedName>
    <definedName name="объем___0___0___6" localSheetId="0">#REF!</definedName>
    <definedName name="объем___0___0___6" localSheetId="1">#REF!</definedName>
    <definedName name="объем___0___0___6" localSheetId="2">#REF!</definedName>
    <definedName name="объем___0___0___6">#REF!</definedName>
    <definedName name="объем___0___0___7" localSheetId="0">#REF!</definedName>
    <definedName name="объем___0___0___7" localSheetId="1">#REF!</definedName>
    <definedName name="объем___0___0___7" localSheetId="2">#REF!</definedName>
    <definedName name="объем___0___0___7">#REF!</definedName>
    <definedName name="объем___0___0___8" localSheetId="0">#REF!</definedName>
    <definedName name="объем___0___0___8" localSheetId="1">#REF!</definedName>
    <definedName name="объем___0___0___8" localSheetId="2">#REF!</definedName>
    <definedName name="объем___0___0___8">#REF!</definedName>
    <definedName name="объем___0___0___9" localSheetId="0">#REF!</definedName>
    <definedName name="объем___0___0___9" localSheetId="1">#REF!</definedName>
    <definedName name="объем___0___0___9" localSheetId="2">#REF!</definedName>
    <definedName name="объем___0___0___9">#REF!</definedName>
    <definedName name="объем___0___0_1" localSheetId="0">#REF!</definedName>
    <definedName name="объем___0___0_1" localSheetId="1">#REF!</definedName>
    <definedName name="объем___0___0_1" localSheetId="2">#REF!</definedName>
    <definedName name="объем___0___0_1">#REF!</definedName>
    <definedName name="объем___0___0_3" localSheetId="0">#REF!</definedName>
    <definedName name="объем___0___0_3" localSheetId="1">#REF!</definedName>
    <definedName name="объем___0___0_3" localSheetId="2">#REF!</definedName>
    <definedName name="объем___0___0_3">#REF!</definedName>
    <definedName name="объем___0___0_5" localSheetId="0">#REF!</definedName>
    <definedName name="объем___0___0_5" localSheetId="1">#REF!</definedName>
    <definedName name="объем___0___0_5" localSheetId="2">#REF!</definedName>
    <definedName name="объем___0___0_5">#REF!</definedName>
    <definedName name="объем___0___1" localSheetId="0">#REF!</definedName>
    <definedName name="объем___0___1" localSheetId="1">#REF!</definedName>
    <definedName name="объем___0___1" localSheetId="2">#REF!</definedName>
    <definedName name="объем___0___1">#REF!</definedName>
    <definedName name="объем___0___1___0" localSheetId="0">#REF!</definedName>
    <definedName name="объем___0___1___0" localSheetId="1">#REF!</definedName>
    <definedName name="объем___0___1___0" localSheetId="2">#REF!</definedName>
    <definedName name="объем___0___1___0">#REF!</definedName>
    <definedName name="объем___0___10" localSheetId="0">#REF!</definedName>
    <definedName name="объем___0___10" localSheetId="1">#REF!</definedName>
    <definedName name="объем___0___10" localSheetId="2">#REF!</definedName>
    <definedName name="объем___0___10">#REF!</definedName>
    <definedName name="объем___0___12" localSheetId="0">#REF!</definedName>
    <definedName name="объем___0___12" localSheetId="1">#REF!</definedName>
    <definedName name="объем___0___12" localSheetId="2">#REF!</definedName>
    <definedName name="объем___0___12">#REF!</definedName>
    <definedName name="объем___0___2" localSheetId="0">#REF!</definedName>
    <definedName name="объем___0___2" localSheetId="1">#REF!</definedName>
    <definedName name="объем___0___2" localSheetId="2">#REF!</definedName>
    <definedName name="объем___0___2">#REF!</definedName>
    <definedName name="объем___0___2___0" localSheetId="0">#REF!</definedName>
    <definedName name="объем___0___2___0" localSheetId="1">#REF!</definedName>
    <definedName name="объем___0___2___0" localSheetId="2">#REF!</definedName>
    <definedName name="объем___0___2___0">#REF!</definedName>
    <definedName name="объем___0___2___0___0" localSheetId="0">#REF!</definedName>
    <definedName name="объем___0___2___0___0" localSheetId="1">#REF!</definedName>
    <definedName name="объем___0___2___0___0" localSheetId="2">#REF!</definedName>
    <definedName name="объем___0___2___0___0">#REF!</definedName>
    <definedName name="объем___0___2___5" localSheetId="0">#REF!</definedName>
    <definedName name="объем___0___2___5" localSheetId="1">#REF!</definedName>
    <definedName name="объем___0___2___5" localSheetId="2">#REF!</definedName>
    <definedName name="объем___0___2___5">#REF!</definedName>
    <definedName name="объем___0___2_1" localSheetId="0">#REF!</definedName>
    <definedName name="объем___0___2_1" localSheetId="1">#REF!</definedName>
    <definedName name="объем___0___2_1" localSheetId="2">#REF!</definedName>
    <definedName name="объем___0___2_1">#REF!</definedName>
    <definedName name="объем___0___2_3" localSheetId="0">#REF!</definedName>
    <definedName name="объем___0___2_3" localSheetId="1">#REF!</definedName>
    <definedName name="объем___0___2_3" localSheetId="2">#REF!</definedName>
    <definedName name="объем___0___2_3">#REF!</definedName>
    <definedName name="объем___0___2_5" localSheetId="0">#REF!</definedName>
    <definedName name="объем___0___2_5" localSheetId="1">#REF!</definedName>
    <definedName name="объем___0___2_5" localSheetId="2">#REF!</definedName>
    <definedName name="объем___0___2_5">#REF!</definedName>
    <definedName name="объем___0___3" localSheetId="0">#REF!</definedName>
    <definedName name="объем___0___3" localSheetId="1">#REF!</definedName>
    <definedName name="объем___0___3" localSheetId="2">#REF!</definedName>
    <definedName name="объем___0___3">#REF!</definedName>
    <definedName name="объем___0___3___0" localSheetId="0">#REF!</definedName>
    <definedName name="объем___0___3___0" localSheetId="1">#REF!</definedName>
    <definedName name="объем___0___3___0" localSheetId="2">#REF!</definedName>
    <definedName name="объем___0___3___0">#REF!</definedName>
    <definedName name="объем___0___3___3" localSheetId="0">#REF!</definedName>
    <definedName name="объем___0___3___3" localSheetId="1">#REF!</definedName>
    <definedName name="объем___0___3___3" localSheetId="2">#REF!</definedName>
    <definedName name="объем___0___3___3">#REF!</definedName>
    <definedName name="объем___0___3___5" localSheetId="0">#REF!</definedName>
    <definedName name="объем___0___3___5" localSheetId="1">#REF!</definedName>
    <definedName name="объем___0___3___5" localSheetId="2">#REF!</definedName>
    <definedName name="объем___0___3___5">#REF!</definedName>
    <definedName name="объем___0___3_1" localSheetId="0">#REF!</definedName>
    <definedName name="объем___0___3_1" localSheetId="1">#REF!</definedName>
    <definedName name="объем___0___3_1" localSheetId="2">#REF!</definedName>
    <definedName name="объем___0___3_1">#REF!</definedName>
    <definedName name="объем___0___3_5" localSheetId="0">#REF!</definedName>
    <definedName name="объем___0___3_5" localSheetId="1">#REF!</definedName>
    <definedName name="объем___0___3_5" localSheetId="2">#REF!</definedName>
    <definedName name="объем___0___3_5">#REF!</definedName>
    <definedName name="объем___0___4" localSheetId="0">#REF!</definedName>
    <definedName name="объем___0___4" localSheetId="1">#REF!</definedName>
    <definedName name="объем___0___4" localSheetId="2">#REF!</definedName>
    <definedName name="объем___0___4">#REF!</definedName>
    <definedName name="объем___0___4___0" localSheetId="0">#REF!</definedName>
    <definedName name="объем___0___4___0" localSheetId="1">#REF!</definedName>
    <definedName name="объем___0___4___0" localSheetId="2">#REF!</definedName>
    <definedName name="объем___0___4___0">#REF!</definedName>
    <definedName name="объем___0___4___5" localSheetId="0">#REF!</definedName>
    <definedName name="объем___0___4___5" localSheetId="1">#REF!</definedName>
    <definedName name="объем___0___4___5" localSheetId="2">#REF!</definedName>
    <definedName name="объем___0___4___5">#REF!</definedName>
    <definedName name="объем___0___4_1" localSheetId="0">#REF!</definedName>
    <definedName name="объем___0___4_1" localSheetId="1">#REF!</definedName>
    <definedName name="объем___0___4_1" localSheetId="2">#REF!</definedName>
    <definedName name="объем___0___4_1">#REF!</definedName>
    <definedName name="объем___0___4_3" localSheetId="0">#REF!</definedName>
    <definedName name="объем___0___4_3" localSheetId="1">#REF!</definedName>
    <definedName name="объем___0___4_3" localSheetId="2">#REF!</definedName>
    <definedName name="объем___0___4_3">#REF!</definedName>
    <definedName name="объем___0___4_5" localSheetId="0">#REF!</definedName>
    <definedName name="объем___0___4_5" localSheetId="1">#REF!</definedName>
    <definedName name="объем___0___4_5" localSheetId="2">#REF!</definedName>
    <definedName name="объем___0___4_5">#REF!</definedName>
    <definedName name="объем___0___5" localSheetId="0">#REF!</definedName>
    <definedName name="объем___0___5" localSheetId="1">#REF!</definedName>
    <definedName name="объем___0___5" localSheetId="2">#REF!</definedName>
    <definedName name="объем___0___5">#REF!</definedName>
    <definedName name="объем___0___5___0" localSheetId="0">#REF!</definedName>
    <definedName name="объем___0___5___0" localSheetId="1">#REF!</definedName>
    <definedName name="объем___0___5___0" localSheetId="2">#REF!</definedName>
    <definedName name="объем___0___5___0">#REF!</definedName>
    <definedName name="объем___0___6" localSheetId="0">#REF!</definedName>
    <definedName name="объем___0___6" localSheetId="1">#REF!</definedName>
    <definedName name="объем___0___6" localSheetId="2">#REF!</definedName>
    <definedName name="объем___0___6">#REF!</definedName>
    <definedName name="объем___0___6___0" localSheetId="0">#REF!</definedName>
    <definedName name="объем___0___6___0" localSheetId="1">#REF!</definedName>
    <definedName name="объем___0___6___0" localSheetId="2">#REF!</definedName>
    <definedName name="объем___0___6___0">#REF!</definedName>
    <definedName name="объем___0___7" localSheetId="0">#REF!</definedName>
    <definedName name="объем___0___7" localSheetId="1">#REF!</definedName>
    <definedName name="объем___0___7" localSheetId="2">#REF!</definedName>
    <definedName name="объем___0___7">#REF!</definedName>
    <definedName name="объем___0___8" localSheetId="0">#REF!</definedName>
    <definedName name="объем___0___8" localSheetId="1">#REF!</definedName>
    <definedName name="объем___0___8" localSheetId="2">#REF!</definedName>
    <definedName name="объем___0___8">#REF!</definedName>
    <definedName name="объем___0___8___0" localSheetId="0">#REF!</definedName>
    <definedName name="объем___0___8___0" localSheetId="1">#REF!</definedName>
    <definedName name="объем___0___8___0" localSheetId="2">#REF!</definedName>
    <definedName name="объем___0___8___0">#REF!</definedName>
    <definedName name="объем___0___9">"$#ССЫЛ!.$M$1:$M$32000"</definedName>
    <definedName name="объем___0_1" localSheetId="0">#REF!</definedName>
    <definedName name="объем___0_1" localSheetId="1">#REF!</definedName>
    <definedName name="объем___0_1" localSheetId="2">#REF!</definedName>
    <definedName name="объем___0_1">#REF!</definedName>
    <definedName name="объем___0_3" localSheetId="0">#REF!</definedName>
    <definedName name="объем___0_3" localSheetId="1">#REF!</definedName>
    <definedName name="объем___0_3" localSheetId="2">#REF!</definedName>
    <definedName name="объем___0_3">#REF!</definedName>
    <definedName name="объем___0_5" localSheetId="0">#REF!</definedName>
    <definedName name="объем___0_5" localSheetId="1">#REF!</definedName>
    <definedName name="объем___0_5" localSheetId="2">#REF!</definedName>
    <definedName name="объем___0_5">#REF!</definedName>
    <definedName name="объем___1" localSheetId="0">#REF!</definedName>
    <definedName name="объем___1" localSheetId="1">#REF!</definedName>
    <definedName name="объем___1" localSheetId="2">#REF!</definedName>
    <definedName name="объем___1">#REF!</definedName>
    <definedName name="объем___1___0" localSheetId="0">#REF!</definedName>
    <definedName name="объем___1___0" localSheetId="1">#REF!</definedName>
    <definedName name="объем___1___0" localSheetId="2">#REF!</definedName>
    <definedName name="объем___1___0">#REF!</definedName>
    <definedName name="объем___1___0___0" localSheetId="0">#REF!</definedName>
    <definedName name="объем___1___0___0" localSheetId="1">#REF!</definedName>
    <definedName name="объем___1___0___0" localSheetId="2">#REF!</definedName>
    <definedName name="объем___1___0___0">#REF!</definedName>
    <definedName name="объем___1___1" localSheetId="0">#REF!</definedName>
    <definedName name="объем___1___1" localSheetId="1">#REF!</definedName>
    <definedName name="объем___1___1" localSheetId="2">#REF!</definedName>
    <definedName name="объем___1___1">#REF!</definedName>
    <definedName name="объем___1___5" localSheetId="0">#REF!</definedName>
    <definedName name="объем___1___5" localSheetId="1">#REF!</definedName>
    <definedName name="объем___1___5" localSheetId="2">#REF!</definedName>
    <definedName name="объем___1___5">#REF!</definedName>
    <definedName name="объем___1_1" localSheetId="0">#REF!</definedName>
    <definedName name="объем___1_1" localSheetId="1">#REF!</definedName>
    <definedName name="объем___1_1" localSheetId="2">#REF!</definedName>
    <definedName name="объем___1_1">#REF!</definedName>
    <definedName name="объем___1_3" localSheetId="0">#REF!</definedName>
    <definedName name="объем___1_3" localSheetId="1">#REF!</definedName>
    <definedName name="объем___1_3" localSheetId="2">#REF!</definedName>
    <definedName name="объем___1_3">#REF!</definedName>
    <definedName name="объем___1_5" localSheetId="0">#REF!</definedName>
    <definedName name="объем___1_5" localSheetId="1">#REF!</definedName>
    <definedName name="объем___1_5" localSheetId="2">#REF!</definedName>
    <definedName name="объем___1_5">#REF!</definedName>
    <definedName name="объем___10">"$#ССЫЛ!.$M$1:$M$32000"</definedName>
    <definedName name="объем___10___0">NA()</definedName>
    <definedName name="объем___10___0___0" localSheetId="0">#REF!</definedName>
    <definedName name="объем___10___0___0" localSheetId="1">#REF!</definedName>
    <definedName name="объем___10___0___0" localSheetId="2">#REF!</definedName>
    <definedName name="объем___10___0___0">#REF!</definedName>
    <definedName name="объем___10___0___0___0" localSheetId="0">#REF!</definedName>
    <definedName name="объем___10___0___0___0" localSheetId="1">#REF!</definedName>
    <definedName name="объем___10___0___0___0" localSheetId="2">#REF!</definedName>
    <definedName name="объем___10___0___0___0">#REF!</definedName>
    <definedName name="объем___10___0___1">NA()</definedName>
    <definedName name="объем___10___0___5">NA()</definedName>
    <definedName name="объем___10___0_1">NA()</definedName>
    <definedName name="объем___10___0_3">NA()</definedName>
    <definedName name="объем___10___0_5">NA()</definedName>
    <definedName name="объем___10___1" localSheetId="0">#REF!</definedName>
    <definedName name="объем___10___1" localSheetId="1">#REF!</definedName>
    <definedName name="объем___10___1" localSheetId="2">#REF!</definedName>
    <definedName name="объем___10___1">#REF!</definedName>
    <definedName name="объем___10___10" localSheetId="0">#REF!</definedName>
    <definedName name="объем___10___10" localSheetId="1">#REF!</definedName>
    <definedName name="объем___10___10" localSheetId="2">#REF!</definedName>
    <definedName name="объем___10___10">#REF!</definedName>
    <definedName name="объем___10___12" localSheetId="0">#REF!</definedName>
    <definedName name="объем___10___12" localSheetId="1">#REF!</definedName>
    <definedName name="объем___10___12" localSheetId="2">#REF!</definedName>
    <definedName name="объем___10___12">#REF!</definedName>
    <definedName name="объем___10___2">NA()</definedName>
    <definedName name="объем___10___4">NA()</definedName>
    <definedName name="объем___10___5" localSheetId="0">#REF!</definedName>
    <definedName name="объем___10___5" localSheetId="1">#REF!</definedName>
    <definedName name="объем___10___5" localSheetId="2">#REF!</definedName>
    <definedName name="объем___10___5">#REF!</definedName>
    <definedName name="объем___10___6">NA()</definedName>
    <definedName name="объем___10___6___0">NA()</definedName>
    <definedName name="объем___10___8">NA()</definedName>
    <definedName name="объем___10___8___0">NA()</definedName>
    <definedName name="объем___10___9">"$#ССЫЛ!.$M$1:$M$32000"</definedName>
    <definedName name="объем___10_1">NA()</definedName>
    <definedName name="объем___10_3" localSheetId="0">#REF!</definedName>
    <definedName name="объем___10_3" localSheetId="1">#REF!</definedName>
    <definedName name="объем___10_3" localSheetId="2">#REF!</definedName>
    <definedName name="объем___10_3">#REF!</definedName>
    <definedName name="объем___10_5" localSheetId="0">#REF!</definedName>
    <definedName name="объем___10_5" localSheetId="1">#REF!</definedName>
    <definedName name="объем___10_5" localSheetId="2">#REF!</definedName>
    <definedName name="объем___10_5">#REF!</definedName>
    <definedName name="объем___11" localSheetId="0">#REF!</definedName>
    <definedName name="объем___11" localSheetId="1">#REF!</definedName>
    <definedName name="объем___11" localSheetId="2">#REF!</definedName>
    <definedName name="объем___11">#REF!</definedName>
    <definedName name="объем___11___0">NA()</definedName>
    <definedName name="объем___11___10" localSheetId="0">#REF!</definedName>
    <definedName name="объем___11___10" localSheetId="1">#REF!</definedName>
    <definedName name="объем___11___10" localSheetId="2">#REF!</definedName>
    <definedName name="объем___11___10">#REF!</definedName>
    <definedName name="объем___11___2" localSheetId="0">#REF!</definedName>
    <definedName name="объем___11___2" localSheetId="1">#REF!</definedName>
    <definedName name="объем___11___2" localSheetId="2">#REF!</definedName>
    <definedName name="объем___11___2">#REF!</definedName>
    <definedName name="объем___11___4" localSheetId="0">#REF!</definedName>
    <definedName name="объем___11___4" localSheetId="1">#REF!</definedName>
    <definedName name="объем___11___4" localSheetId="2">#REF!</definedName>
    <definedName name="объем___11___4">#REF!</definedName>
    <definedName name="объем___11___6" localSheetId="0">#REF!</definedName>
    <definedName name="объем___11___6" localSheetId="1">#REF!</definedName>
    <definedName name="объем___11___6" localSheetId="2">#REF!</definedName>
    <definedName name="объем___11___6">#REF!</definedName>
    <definedName name="объем___11___8" localSheetId="0">#REF!</definedName>
    <definedName name="объем___11___8" localSheetId="1">#REF!</definedName>
    <definedName name="объем___11___8" localSheetId="2">#REF!</definedName>
    <definedName name="объем___11___8">#REF!</definedName>
    <definedName name="объем___12">NA()</definedName>
    <definedName name="объем___2">"$#ССЫЛ!.$M$1:$M$32000"</definedName>
    <definedName name="объем___2___0" localSheetId="0">#REF!</definedName>
    <definedName name="объем___2___0" localSheetId="1">#REF!</definedName>
    <definedName name="объем___2___0" localSheetId="2">#REF!</definedName>
    <definedName name="объем___2___0">#REF!</definedName>
    <definedName name="объем___2___0___0" localSheetId="0">#REF!</definedName>
    <definedName name="объем___2___0___0" localSheetId="1">#REF!</definedName>
    <definedName name="объем___2___0___0" localSheetId="2">#REF!</definedName>
    <definedName name="объем___2___0___0">#REF!</definedName>
    <definedName name="объем___2___0___0___0" localSheetId="0">#REF!</definedName>
    <definedName name="объем___2___0___0___0" localSheetId="1">#REF!</definedName>
    <definedName name="объем___2___0___0___0" localSheetId="2">#REF!</definedName>
    <definedName name="объем___2___0___0___0">#REF!</definedName>
    <definedName name="объем___2___0___0___0___0" localSheetId="0">#REF!</definedName>
    <definedName name="объем___2___0___0___0___0" localSheetId="1">#REF!</definedName>
    <definedName name="объем___2___0___0___0___0" localSheetId="2">#REF!</definedName>
    <definedName name="объем___2___0___0___0___0">#REF!</definedName>
    <definedName name="объем___2___0___0___1" localSheetId="0">#REF!</definedName>
    <definedName name="объем___2___0___0___1" localSheetId="1">#REF!</definedName>
    <definedName name="объем___2___0___0___1" localSheetId="2">#REF!</definedName>
    <definedName name="объем___2___0___0___1">#REF!</definedName>
    <definedName name="объем___2___0___0___3" localSheetId="0">#REF!</definedName>
    <definedName name="объем___2___0___0___3" localSheetId="1">#REF!</definedName>
    <definedName name="объем___2___0___0___3" localSheetId="2">#REF!</definedName>
    <definedName name="объем___2___0___0___3">#REF!</definedName>
    <definedName name="объем___2___0___0___5" localSheetId="0">#REF!</definedName>
    <definedName name="объем___2___0___0___5" localSheetId="1">#REF!</definedName>
    <definedName name="объем___2___0___0___5" localSheetId="2">#REF!</definedName>
    <definedName name="объем___2___0___0___5">#REF!</definedName>
    <definedName name="объем___2___0___0_1" localSheetId="0">#REF!</definedName>
    <definedName name="объем___2___0___0_1" localSheetId="1">#REF!</definedName>
    <definedName name="объем___2___0___0_1" localSheetId="2">#REF!</definedName>
    <definedName name="объем___2___0___0_1">#REF!</definedName>
    <definedName name="объем___2___0___0_5" localSheetId="0">#REF!</definedName>
    <definedName name="объем___2___0___0_5" localSheetId="1">#REF!</definedName>
    <definedName name="объем___2___0___0_5" localSheetId="2">#REF!</definedName>
    <definedName name="объем___2___0___0_5">#REF!</definedName>
    <definedName name="объем___2___0___1" localSheetId="0">#REF!</definedName>
    <definedName name="объем___2___0___1" localSheetId="1">#REF!</definedName>
    <definedName name="объем___2___0___1" localSheetId="2">#REF!</definedName>
    <definedName name="объем___2___0___1">#REF!</definedName>
    <definedName name="объем___2___0___3" localSheetId="0">#REF!</definedName>
    <definedName name="объем___2___0___3" localSheetId="1">#REF!</definedName>
    <definedName name="объем___2___0___3" localSheetId="2">#REF!</definedName>
    <definedName name="объем___2___0___3">#REF!</definedName>
    <definedName name="объем___2___0___5" localSheetId="0">#REF!</definedName>
    <definedName name="объем___2___0___5" localSheetId="1">#REF!</definedName>
    <definedName name="объем___2___0___5" localSheetId="2">#REF!</definedName>
    <definedName name="объем___2___0___5">#REF!</definedName>
    <definedName name="объем___2___0___6" localSheetId="0">#REF!</definedName>
    <definedName name="объем___2___0___6" localSheetId="1">#REF!</definedName>
    <definedName name="объем___2___0___6" localSheetId="2">#REF!</definedName>
    <definedName name="объем___2___0___6">#REF!</definedName>
    <definedName name="объем___2___0___7" localSheetId="0">#REF!</definedName>
    <definedName name="объем___2___0___7" localSheetId="1">#REF!</definedName>
    <definedName name="объем___2___0___7" localSheetId="2">#REF!</definedName>
    <definedName name="объем___2___0___7">#REF!</definedName>
    <definedName name="объем___2___0___8" localSheetId="0">#REF!</definedName>
    <definedName name="объем___2___0___8" localSheetId="1">#REF!</definedName>
    <definedName name="объем___2___0___8" localSheetId="2">#REF!</definedName>
    <definedName name="объем___2___0___8">#REF!</definedName>
    <definedName name="объем___2___0___9" localSheetId="0">#REF!</definedName>
    <definedName name="объем___2___0___9" localSheetId="1">#REF!</definedName>
    <definedName name="объем___2___0___9" localSheetId="2">#REF!</definedName>
    <definedName name="объем___2___0___9">#REF!</definedName>
    <definedName name="объем___2___0_1" localSheetId="0">#REF!</definedName>
    <definedName name="объем___2___0_1" localSheetId="1">#REF!</definedName>
    <definedName name="объем___2___0_1" localSheetId="2">#REF!</definedName>
    <definedName name="объем___2___0_1">#REF!</definedName>
    <definedName name="объем___2___0_3" localSheetId="0">#REF!</definedName>
    <definedName name="объем___2___0_3" localSheetId="1">#REF!</definedName>
    <definedName name="объем___2___0_3" localSheetId="2">#REF!</definedName>
    <definedName name="объем___2___0_3">#REF!</definedName>
    <definedName name="объем___2___0_5" localSheetId="0">#REF!</definedName>
    <definedName name="объем___2___0_5" localSheetId="1">#REF!</definedName>
    <definedName name="объем___2___0_5" localSheetId="2">#REF!</definedName>
    <definedName name="объем___2___0_5">#REF!</definedName>
    <definedName name="объем___2___1" localSheetId="0">#REF!</definedName>
    <definedName name="объем___2___1" localSheetId="1">#REF!</definedName>
    <definedName name="объем___2___1" localSheetId="2">#REF!</definedName>
    <definedName name="объем___2___1">#REF!</definedName>
    <definedName name="объем___2___1___0" localSheetId="0">#REF!</definedName>
    <definedName name="объем___2___1___0" localSheetId="1">#REF!</definedName>
    <definedName name="объем___2___1___0" localSheetId="2">#REF!</definedName>
    <definedName name="объем___2___1___0">#REF!</definedName>
    <definedName name="объем___2___10" localSheetId="0">#REF!</definedName>
    <definedName name="объем___2___10" localSheetId="1">#REF!</definedName>
    <definedName name="объем___2___10" localSheetId="2">#REF!</definedName>
    <definedName name="объем___2___10">#REF!</definedName>
    <definedName name="объем___2___12" localSheetId="0">#REF!</definedName>
    <definedName name="объем___2___12" localSheetId="1">#REF!</definedName>
    <definedName name="объем___2___12" localSheetId="2">#REF!</definedName>
    <definedName name="объем___2___12">#REF!</definedName>
    <definedName name="объем___2___2" localSheetId="0">#REF!</definedName>
    <definedName name="объем___2___2" localSheetId="1">#REF!</definedName>
    <definedName name="объем___2___2" localSheetId="2">#REF!</definedName>
    <definedName name="объем___2___2">#REF!</definedName>
    <definedName name="объем___2___3" localSheetId="0">#REF!</definedName>
    <definedName name="объем___2___3" localSheetId="1">#REF!</definedName>
    <definedName name="объем___2___3" localSheetId="2">#REF!</definedName>
    <definedName name="объем___2___3">#REF!</definedName>
    <definedName name="объем___2___4" localSheetId="0">#REF!</definedName>
    <definedName name="объем___2___4" localSheetId="1">#REF!</definedName>
    <definedName name="объем___2___4" localSheetId="2">#REF!</definedName>
    <definedName name="объем___2___4">#REF!</definedName>
    <definedName name="объем___2___4___0" localSheetId="0">#REF!</definedName>
    <definedName name="объем___2___4___0" localSheetId="1">#REF!</definedName>
    <definedName name="объем___2___4___0" localSheetId="2">#REF!</definedName>
    <definedName name="объем___2___4___0">#REF!</definedName>
    <definedName name="объем___2___4___5" localSheetId="0">#REF!</definedName>
    <definedName name="объем___2___4___5" localSheetId="1">#REF!</definedName>
    <definedName name="объем___2___4___5" localSheetId="2">#REF!</definedName>
    <definedName name="объем___2___4___5">#REF!</definedName>
    <definedName name="объем___2___4_1" localSheetId="0">#REF!</definedName>
    <definedName name="объем___2___4_1" localSheetId="1">#REF!</definedName>
    <definedName name="объем___2___4_1" localSheetId="2">#REF!</definedName>
    <definedName name="объем___2___4_1">#REF!</definedName>
    <definedName name="объем___2___4_3" localSheetId="0">#REF!</definedName>
    <definedName name="объем___2___4_3" localSheetId="1">#REF!</definedName>
    <definedName name="объем___2___4_3" localSheetId="2">#REF!</definedName>
    <definedName name="объем___2___4_3">#REF!</definedName>
    <definedName name="объем___2___4_5" localSheetId="0">#REF!</definedName>
    <definedName name="объем___2___4_5" localSheetId="1">#REF!</definedName>
    <definedName name="объем___2___4_5" localSheetId="2">#REF!</definedName>
    <definedName name="объем___2___4_5">#REF!</definedName>
    <definedName name="объем___2___5" localSheetId="0">#REF!</definedName>
    <definedName name="объем___2___5" localSheetId="1">#REF!</definedName>
    <definedName name="объем___2___5" localSheetId="2">#REF!</definedName>
    <definedName name="объем___2___5">#REF!</definedName>
    <definedName name="объем___2___6" localSheetId="0">#REF!</definedName>
    <definedName name="объем___2___6" localSheetId="1">#REF!</definedName>
    <definedName name="объем___2___6" localSheetId="2">#REF!</definedName>
    <definedName name="объем___2___6">#REF!</definedName>
    <definedName name="объем___2___6___0" localSheetId="0">#REF!</definedName>
    <definedName name="объем___2___6___0" localSheetId="1">#REF!</definedName>
    <definedName name="объем___2___6___0" localSheetId="2">#REF!</definedName>
    <definedName name="объем___2___6___0">#REF!</definedName>
    <definedName name="объем___2___7" localSheetId="0">#REF!</definedName>
    <definedName name="объем___2___7" localSheetId="1">#REF!</definedName>
    <definedName name="объем___2___7" localSheetId="2">#REF!</definedName>
    <definedName name="объем___2___7">#REF!</definedName>
    <definedName name="объем___2___8" localSheetId="0">#REF!</definedName>
    <definedName name="объем___2___8" localSheetId="1">#REF!</definedName>
    <definedName name="объем___2___8" localSheetId="2">#REF!</definedName>
    <definedName name="объем___2___8">#REF!</definedName>
    <definedName name="объем___2___8___0" localSheetId="0">#REF!</definedName>
    <definedName name="объем___2___8___0" localSheetId="1">#REF!</definedName>
    <definedName name="объем___2___8___0" localSheetId="2">#REF!</definedName>
    <definedName name="объем___2___8___0">#REF!</definedName>
    <definedName name="объем___2___9">"$#ССЫЛ!.$M$1:$M$32000"</definedName>
    <definedName name="объем___2_1" localSheetId="0">#REF!</definedName>
    <definedName name="объем___2_1" localSheetId="1">#REF!</definedName>
    <definedName name="объем___2_1" localSheetId="2">#REF!</definedName>
    <definedName name="объем___2_1">#REF!</definedName>
    <definedName name="объем___2_3" localSheetId="0">#REF!</definedName>
    <definedName name="объем___2_3" localSheetId="1">#REF!</definedName>
    <definedName name="объем___2_3" localSheetId="2">#REF!</definedName>
    <definedName name="объем___2_3">#REF!</definedName>
    <definedName name="объем___2_5" localSheetId="0">#REF!</definedName>
    <definedName name="объем___2_5" localSheetId="1">#REF!</definedName>
    <definedName name="объем___2_5" localSheetId="2">#REF!</definedName>
    <definedName name="объем___2_5">#REF!</definedName>
    <definedName name="объем___3" localSheetId="0">#REF!</definedName>
    <definedName name="объем___3" localSheetId="1">#REF!</definedName>
    <definedName name="объем___3" localSheetId="2">#REF!</definedName>
    <definedName name="объем___3">#REF!</definedName>
    <definedName name="объем___3___0" localSheetId="0">#REF!</definedName>
    <definedName name="объем___3___0" localSheetId="1">#REF!</definedName>
    <definedName name="объем___3___0" localSheetId="2">#REF!</definedName>
    <definedName name="объем___3___0">#REF!</definedName>
    <definedName name="объем___3___0___0">NA()</definedName>
    <definedName name="объем___3___0___0___0">NA()</definedName>
    <definedName name="объем___3___0___1">NA()</definedName>
    <definedName name="объем___3___0___3">NA()</definedName>
    <definedName name="объем___3___0___5" localSheetId="0">#REF!</definedName>
    <definedName name="объем___3___0___5" localSheetId="1">#REF!</definedName>
    <definedName name="объем___3___0___5" localSheetId="2">#REF!</definedName>
    <definedName name="объем___3___0___5">#REF!</definedName>
    <definedName name="объем___3___0_1">NA()</definedName>
    <definedName name="объем___3___0_3" localSheetId="0">#REF!</definedName>
    <definedName name="объем___3___0_3" localSheetId="1">#REF!</definedName>
    <definedName name="объем___3___0_3" localSheetId="2">#REF!</definedName>
    <definedName name="объем___3___0_3">#REF!</definedName>
    <definedName name="объем___3___0_5" localSheetId="0">#REF!</definedName>
    <definedName name="объем___3___0_5" localSheetId="1">#REF!</definedName>
    <definedName name="объем___3___0_5" localSheetId="2">#REF!</definedName>
    <definedName name="объем___3___0_5">#REF!</definedName>
    <definedName name="объем___3___1" localSheetId="0">#REF!</definedName>
    <definedName name="объем___3___1" localSheetId="1">#REF!</definedName>
    <definedName name="объем___3___1" localSheetId="2">#REF!</definedName>
    <definedName name="объем___3___1">#REF!</definedName>
    <definedName name="объем___3___10" localSheetId="0">#REF!</definedName>
    <definedName name="объем___3___10" localSheetId="1">#REF!</definedName>
    <definedName name="объем___3___10" localSheetId="2">#REF!</definedName>
    <definedName name="объем___3___10">#REF!</definedName>
    <definedName name="объем___3___2" localSheetId="0">#REF!</definedName>
    <definedName name="объем___3___2" localSheetId="1">#REF!</definedName>
    <definedName name="объем___3___2" localSheetId="2">#REF!</definedName>
    <definedName name="объем___3___2">#REF!</definedName>
    <definedName name="объем___3___3" localSheetId="0">#REF!</definedName>
    <definedName name="объем___3___3" localSheetId="1">#REF!</definedName>
    <definedName name="объем___3___3" localSheetId="2">#REF!</definedName>
    <definedName name="объем___3___3">#REF!</definedName>
    <definedName name="объем___3___4" localSheetId="0">#REF!</definedName>
    <definedName name="объем___3___4" localSheetId="1">#REF!</definedName>
    <definedName name="объем___3___4" localSheetId="2">#REF!</definedName>
    <definedName name="объем___3___4">#REF!</definedName>
    <definedName name="объем___3___4___0" localSheetId="0">#REF!</definedName>
    <definedName name="объем___3___4___0" localSheetId="1">#REF!</definedName>
    <definedName name="объем___3___4___0" localSheetId="2">#REF!</definedName>
    <definedName name="объем___3___4___0">#REF!</definedName>
    <definedName name="объем___3___5" localSheetId="0">#REF!</definedName>
    <definedName name="объем___3___5" localSheetId="1">#REF!</definedName>
    <definedName name="объем___3___5" localSheetId="2">#REF!</definedName>
    <definedName name="объем___3___5">#REF!</definedName>
    <definedName name="объем___3___6" localSheetId="0">#REF!</definedName>
    <definedName name="объем___3___6" localSheetId="1">#REF!</definedName>
    <definedName name="объем___3___6" localSheetId="2">#REF!</definedName>
    <definedName name="объем___3___6">#REF!</definedName>
    <definedName name="объем___3___8" localSheetId="0">#REF!</definedName>
    <definedName name="объем___3___8" localSheetId="1">#REF!</definedName>
    <definedName name="объем___3___8" localSheetId="2">#REF!</definedName>
    <definedName name="объем___3___8">#REF!</definedName>
    <definedName name="объем___3___8___0" localSheetId="0">#REF!</definedName>
    <definedName name="объем___3___8___0" localSheetId="1">#REF!</definedName>
    <definedName name="объем___3___8___0" localSheetId="2">#REF!</definedName>
    <definedName name="объем___3___8___0">#REF!</definedName>
    <definedName name="объем___3___9" localSheetId="0">#REF!</definedName>
    <definedName name="объем___3___9" localSheetId="1">#REF!</definedName>
    <definedName name="объем___3___9" localSheetId="2">#REF!</definedName>
    <definedName name="объем___3___9">#REF!</definedName>
    <definedName name="объем___3_1" localSheetId="0">#REF!</definedName>
    <definedName name="объем___3_1" localSheetId="1">#REF!</definedName>
    <definedName name="объем___3_1" localSheetId="2">#REF!</definedName>
    <definedName name="объем___3_1">#REF!</definedName>
    <definedName name="объем___3_3">NA()</definedName>
    <definedName name="объем___3_5" localSheetId="0">#REF!</definedName>
    <definedName name="объем___3_5" localSheetId="1">#REF!</definedName>
    <definedName name="объем___3_5" localSheetId="2">#REF!</definedName>
    <definedName name="объем___3_5">#REF!</definedName>
    <definedName name="объем___4">"$#ССЫЛ!.$M$1:$M$32000"</definedName>
    <definedName name="объем___4___0">NA()</definedName>
    <definedName name="объем___4___0___0" localSheetId="0">#REF!</definedName>
    <definedName name="объем___4___0___0" localSheetId="1">#REF!</definedName>
    <definedName name="объем___4___0___0" localSheetId="2">#REF!</definedName>
    <definedName name="объем___4___0___0">#REF!</definedName>
    <definedName name="объем___4___0___0___0" localSheetId="0">#REF!</definedName>
    <definedName name="объем___4___0___0___0" localSheetId="1">#REF!</definedName>
    <definedName name="объем___4___0___0___0" localSheetId="2">#REF!</definedName>
    <definedName name="объем___4___0___0___0">#REF!</definedName>
    <definedName name="объем___4___0___0___0___0" localSheetId="0">#REF!</definedName>
    <definedName name="объем___4___0___0___0___0" localSheetId="1">#REF!</definedName>
    <definedName name="объем___4___0___0___0___0" localSheetId="2">#REF!</definedName>
    <definedName name="объем___4___0___0___0___0">#REF!</definedName>
    <definedName name="объем___4___0___0___1" localSheetId="0">#REF!</definedName>
    <definedName name="объем___4___0___0___1" localSheetId="1">#REF!</definedName>
    <definedName name="объем___4___0___0___1" localSheetId="2">#REF!</definedName>
    <definedName name="объем___4___0___0___1">#REF!</definedName>
    <definedName name="объем___4___0___0___3" localSheetId="0">#REF!</definedName>
    <definedName name="объем___4___0___0___3" localSheetId="1">#REF!</definedName>
    <definedName name="объем___4___0___0___3" localSheetId="2">#REF!</definedName>
    <definedName name="объем___4___0___0___3">#REF!</definedName>
    <definedName name="объем___4___0___0___5" localSheetId="0">#REF!</definedName>
    <definedName name="объем___4___0___0___5" localSheetId="1">#REF!</definedName>
    <definedName name="объем___4___0___0___5" localSheetId="2">#REF!</definedName>
    <definedName name="объем___4___0___0___5">#REF!</definedName>
    <definedName name="объем___4___0___0_1" localSheetId="0">#REF!</definedName>
    <definedName name="объем___4___0___0_1" localSheetId="1">#REF!</definedName>
    <definedName name="объем___4___0___0_1" localSheetId="2">#REF!</definedName>
    <definedName name="объем___4___0___0_1">#REF!</definedName>
    <definedName name="объем___4___0___0_5" localSheetId="0">#REF!</definedName>
    <definedName name="объем___4___0___0_5" localSheetId="1">#REF!</definedName>
    <definedName name="объем___4___0___0_5" localSheetId="2">#REF!</definedName>
    <definedName name="объем___4___0___0_5">#REF!</definedName>
    <definedName name="объем___4___0___1" localSheetId="0">#REF!</definedName>
    <definedName name="объем___4___0___1" localSheetId="1">#REF!</definedName>
    <definedName name="объем___4___0___1" localSheetId="2">#REF!</definedName>
    <definedName name="объем___4___0___1">#REF!</definedName>
    <definedName name="объем___4___0___3" localSheetId="0">#REF!</definedName>
    <definedName name="объем___4___0___3" localSheetId="1">#REF!</definedName>
    <definedName name="объем___4___0___3" localSheetId="2">#REF!</definedName>
    <definedName name="объем___4___0___3">#REF!</definedName>
    <definedName name="объем___4___0___5">NA()</definedName>
    <definedName name="объем___4___0___6">NA()</definedName>
    <definedName name="объем___4___0___7">NA()</definedName>
    <definedName name="объем___4___0___8">NA()</definedName>
    <definedName name="объем___4___0___9">NA()</definedName>
    <definedName name="объем___4___0_1" localSheetId="0">#REF!</definedName>
    <definedName name="объем___4___0_1" localSheetId="1">#REF!</definedName>
    <definedName name="объем___4___0_1" localSheetId="2">#REF!</definedName>
    <definedName name="объем___4___0_1">#REF!</definedName>
    <definedName name="объем___4___0_3" localSheetId="0">#REF!</definedName>
    <definedName name="объем___4___0_3" localSheetId="1">#REF!</definedName>
    <definedName name="объем___4___0_3" localSheetId="2">#REF!</definedName>
    <definedName name="объем___4___0_3">#REF!</definedName>
    <definedName name="объем___4___0_5">NA()</definedName>
    <definedName name="объем___4___1" localSheetId="0">#REF!</definedName>
    <definedName name="объем___4___1" localSheetId="1">#REF!</definedName>
    <definedName name="объем___4___1" localSheetId="2">#REF!</definedName>
    <definedName name="объем___4___1">#REF!</definedName>
    <definedName name="объем___4___10" localSheetId="0">#REF!</definedName>
    <definedName name="объем___4___10" localSheetId="1">#REF!</definedName>
    <definedName name="объем___4___10" localSheetId="2">#REF!</definedName>
    <definedName name="объем___4___10">#REF!</definedName>
    <definedName name="объем___4___12" localSheetId="0">#REF!</definedName>
    <definedName name="объем___4___12" localSheetId="1">#REF!</definedName>
    <definedName name="объем___4___12" localSheetId="2">#REF!</definedName>
    <definedName name="объем___4___12">#REF!</definedName>
    <definedName name="объем___4___2" localSheetId="0">#REF!</definedName>
    <definedName name="объем___4___2" localSheetId="1">#REF!</definedName>
    <definedName name="объем___4___2" localSheetId="2">#REF!</definedName>
    <definedName name="объем___4___2">#REF!</definedName>
    <definedName name="объем___4___3" localSheetId="0">#REF!</definedName>
    <definedName name="объем___4___3" localSheetId="1">#REF!</definedName>
    <definedName name="объем___4___3" localSheetId="2">#REF!</definedName>
    <definedName name="объем___4___3">#REF!</definedName>
    <definedName name="объем___4___3___0" localSheetId="0">#REF!</definedName>
    <definedName name="объем___4___3___0" localSheetId="1">#REF!</definedName>
    <definedName name="объем___4___3___0" localSheetId="2">#REF!</definedName>
    <definedName name="объем___4___3___0">#REF!</definedName>
    <definedName name="объем___4___4" localSheetId="0">#REF!</definedName>
    <definedName name="объем___4___4" localSheetId="1">#REF!</definedName>
    <definedName name="объем___4___4" localSheetId="2">#REF!</definedName>
    <definedName name="объем___4___4">#REF!</definedName>
    <definedName name="объем___4___5" localSheetId="0">#REF!</definedName>
    <definedName name="объем___4___5" localSheetId="1">#REF!</definedName>
    <definedName name="объем___4___5" localSheetId="2">#REF!</definedName>
    <definedName name="объем___4___5">#REF!</definedName>
    <definedName name="объем___4___6" localSheetId="0">#REF!</definedName>
    <definedName name="объем___4___6" localSheetId="1">#REF!</definedName>
    <definedName name="объем___4___6" localSheetId="2">#REF!</definedName>
    <definedName name="объем___4___6">#REF!</definedName>
    <definedName name="объем___4___6___0" localSheetId="0">#REF!</definedName>
    <definedName name="объем___4___6___0" localSheetId="1">#REF!</definedName>
    <definedName name="объем___4___6___0" localSheetId="2">#REF!</definedName>
    <definedName name="объем___4___6___0">#REF!</definedName>
    <definedName name="объем___4___7" localSheetId="0">#REF!</definedName>
    <definedName name="объем___4___7" localSheetId="1">#REF!</definedName>
    <definedName name="объем___4___7" localSheetId="2">#REF!</definedName>
    <definedName name="объем___4___7">#REF!</definedName>
    <definedName name="объем___4___8" localSheetId="0">#REF!</definedName>
    <definedName name="объем___4___8" localSheetId="1">#REF!</definedName>
    <definedName name="объем___4___8" localSheetId="2">#REF!</definedName>
    <definedName name="объем___4___8">#REF!</definedName>
    <definedName name="объем___4___8___0" localSheetId="0">#REF!</definedName>
    <definedName name="объем___4___8___0" localSheetId="1">#REF!</definedName>
    <definedName name="объем___4___8___0" localSheetId="2">#REF!</definedName>
    <definedName name="объем___4___8___0">#REF!</definedName>
    <definedName name="объем___4___9">"$#ССЫЛ!.$M$1:$M$32000"</definedName>
    <definedName name="объем___4_1" localSheetId="0">#REF!</definedName>
    <definedName name="объем___4_1" localSheetId="1">#REF!</definedName>
    <definedName name="объем___4_1" localSheetId="2">#REF!</definedName>
    <definedName name="объем___4_1">#REF!</definedName>
    <definedName name="объем___4_3" localSheetId="0">#REF!</definedName>
    <definedName name="объем___4_3" localSheetId="1">#REF!</definedName>
    <definedName name="объем___4_3" localSheetId="2">#REF!</definedName>
    <definedName name="объем___4_3">#REF!</definedName>
    <definedName name="объем___4_5" localSheetId="0">#REF!</definedName>
    <definedName name="объем___4_5" localSheetId="1">#REF!</definedName>
    <definedName name="объем___4_5" localSheetId="2">#REF!</definedName>
    <definedName name="объем___4_5">#REF!</definedName>
    <definedName name="объем___5">NA()</definedName>
    <definedName name="объем___5___0" localSheetId="0">#REF!</definedName>
    <definedName name="объем___5___0" localSheetId="1">#REF!</definedName>
    <definedName name="объем___5___0" localSheetId="2">#REF!</definedName>
    <definedName name="объем___5___0">#REF!</definedName>
    <definedName name="объем___5___0___0" localSheetId="0">#REF!</definedName>
    <definedName name="объем___5___0___0" localSheetId="1">#REF!</definedName>
    <definedName name="объем___5___0___0" localSheetId="2">#REF!</definedName>
    <definedName name="объем___5___0___0">#REF!</definedName>
    <definedName name="объем___5___0___0___0" localSheetId="0">#REF!</definedName>
    <definedName name="объем___5___0___0___0" localSheetId="1">#REF!</definedName>
    <definedName name="объем___5___0___0___0" localSheetId="2">#REF!</definedName>
    <definedName name="объем___5___0___0___0">#REF!</definedName>
    <definedName name="объем___5___0___0___0___0" localSheetId="0">#REF!</definedName>
    <definedName name="объем___5___0___0___0___0" localSheetId="1">#REF!</definedName>
    <definedName name="объем___5___0___0___0___0" localSheetId="2">#REF!</definedName>
    <definedName name="объем___5___0___0___0___0">#REF!</definedName>
    <definedName name="объем___5___0___1" localSheetId="0">#REF!</definedName>
    <definedName name="объем___5___0___1" localSheetId="1">#REF!</definedName>
    <definedName name="объем___5___0___1" localSheetId="2">#REF!</definedName>
    <definedName name="объем___5___0___1">#REF!</definedName>
    <definedName name="объем___5___0___5" localSheetId="0">#REF!</definedName>
    <definedName name="объем___5___0___5" localSheetId="1">#REF!</definedName>
    <definedName name="объем___5___0___5" localSheetId="2">#REF!</definedName>
    <definedName name="объем___5___0___5">#REF!</definedName>
    <definedName name="объем___5___0_1" localSheetId="0">#REF!</definedName>
    <definedName name="объем___5___0_1" localSheetId="1">#REF!</definedName>
    <definedName name="объем___5___0_1" localSheetId="2">#REF!</definedName>
    <definedName name="объем___5___0_1">#REF!</definedName>
    <definedName name="объем___5___0_3" localSheetId="0">#REF!</definedName>
    <definedName name="объем___5___0_3" localSheetId="1">#REF!</definedName>
    <definedName name="объем___5___0_3" localSheetId="2">#REF!</definedName>
    <definedName name="объем___5___0_3">#REF!</definedName>
    <definedName name="объем___5___0_5" localSheetId="0">#REF!</definedName>
    <definedName name="объем___5___0_5" localSheetId="1">#REF!</definedName>
    <definedName name="объем___5___0_5" localSheetId="2">#REF!</definedName>
    <definedName name="объем___5___0_5">#REF!</definedName>
    <definedName name="объем___5___1" localSheetId="0">#REF!</definedName>
    <definedName name="объем___5___1" localSheetId="1">#REF!</definedName>
    <definedName name="объем___5___1" localSheetId="2">#REF!</definedName>
    <definedName name="объем___5___1">#REF!</definedName>
    <definedName name="объем___5___3">NA()</definedName>
    <definedName name="объем___5___5">NA()</definedName>
    <definedName name="объем___5_1" localSheetId="0">#REF!</definedName>
    <definedName name="объем___5_1" localSheetId="1">#REF!</definedName>
    <definedName name="объем___5_1" localSheetId="2">#REF!</definedName>
    <definedName name="объем___5_1">#REF!</definedName>
    <definedName name="объем___5_3">NA()</definedName>
    <definedName name="объем___5_5">NA()</definedName>
    <definedName name="объем___6">"$#ССЫЛ!.$M$1:$M$32000"</definedName>
    <definedName name="объем___6___0" localSheetId="0">#REF!</definedName>
    <definedName name="объем___6___0" localSheetId="1">#REF!</definedName>
    <definedName name="объем___6___0" localSheetId="2">#REF!</definedName>
    <definedName name="объем___6___0">#REF!</definedName>
    <definedName name="объем___6___0___0" localSheetId="0">#REF!</definedName>
    <definedName name="объем___6___0___0" localSheetId="1">#REF!</definedName>
    <definedName name="объем___6___0___0" localSheetId="2">#REF!</definedName>
    <definedName name="объем___6___0___0">#REF!</definedName>
    <definedName name="объем___6___0___0___0" localSheetId="0">#REF!</definedName>
    <definedName name="объем___6___0___0___0" localSheetId="1">#REF!</definedName>
    <definedName name="объем___6___0___0___0" localSheetId="2">#REF!</definedName>
    <definedName name="объем___6___0___0___0">#REF!</definedName>
    <definedName name="объем___6___0___0___0___0" localSheetId="0">#REF!</definedName>
    <definedName name="объем___6___0___0___0___0" localSheetId="1">#REF!</definedName>
    <definedName name="объем___6___0___0___0___0" localSheetId="2">#REF!</definedName>
    <definedName name="объем___6___0___0___0___0">#REF!</definedName>
    <definedName name="объем___6___0___1" localSheetId="0">#REF!</definedName>
    <definedName name="объем___6___0___1" localSheetId="1">#REF!</definedName>
    <definedName name="объем___6___0___1" localSheetId="2">#REF!</definedName>
    <definedName name="объем___6___0___1">#REF!</definedName>
    <definedName name="объем___6___0___3" localSheetId="0">#REF!</definedName>
    <definedName name="объем___6___0___3" localSheetId="1">#REF!</definedName>
    <definedName name="объем___6___0___3" localSheetId="2">#REF!</definedName>
    <definedName name="объем___6___0___3">#REF!</definedName>
    <definedName name="объем___6___0___5" localSheetId="0">#REF!</definedName>
    <definedName name="объем___6___0___5" localSheetId="1">#REF!</definedName>
    <definedName name="объем___6___0___5" localSheetId="2">#REF!</definedName>
    <definedName name="объем___6___0___5">#REF!</definedName>
    <definedName name="объем___6___0_1" localSheetId="0">#REF!</definedName>
    <definedName name="объем___6___0_1" localSheetId="1">#REF!</definedName>
    <definedName name="объем___6___0_1" localSheetId="2">#REF!</definedName>
    <definedName name="объем___6___0_1">#REF!</definedName>
    <definedName name="объем___6___0_3" localSheetId="0">#REF!</definedName>
    <definedName name="объем___6___0_3" localSheetId="1">#REF!</definedName>
    <definedName name="объем___6___0_3" localSheetId="2">#REF!</definedName>
    <definedName name="объем___6___0_3">#REF!</definedName>
    <definedName name="объем___6___0_5" localSheetId="0">#REF!</definedName>
    <definedName name="объем___6___0_5" localSheetId="1">#REF!</definedName>
    <definedName name="объем___6___0_5" localSheetId="2">#REF!</definedName>
    <definedName name="объем___6___0_5">#REF!</definedName>
    <definedName name="объем___6___1" localSheetId="0">#REF!</definedName>
    <definedName name="объем___6___1" localSheetId="1">#REF!</definedName>
    <definedName name="объем___6___1" localSheetId="2">#REF!</definedName>
    <definedName name="объем___6___1">#REF!</definedName>
    <definedName name="объем___6___10" localSheetId="0">#REF!</definedName>
    <definedName name="объем___6___10" localSheetId="1">#REF!</definedName>
    <definedName name="объем___6___10" localSheetId="2">#REF!</definedName>
    <definedName name="объем___6___10">#REF!</definedName>
    <definedName name="объем___6___12" localSheetId="0">#REF!</definedName>
    <definedName name="объем___6___12" localSheetId="1">#REF!</definedName>
    <definedName name="объем___6___12" localSheetId="2">#REF!</definedName>
    <definedName name="объем___6___12">#REF!</definedName>
    <definedName name="объем___6___2" localSheetId="0">#REF!</definedName>
    <definedName name="объем___6___2" localSheetId="1">#REF!</definedName>
    <definedName name="объем___6___2" localSheetId="2">#REF!</definedName>
    <definedName name="объем___6___2">#REF!</definedName>
    <definedName name="объем___6___3" localSheetId="0">#REF!</definedName>
    <definedName name="объем___6___3" localSheetId="1">#REF!</definedName>
    <definedName name="объем___6___3" localSheetId="2">#REF!</definedName>
    <definedName name="объем___6___3">#REF!</definedName>
    <definedName name="объем___6___4" localSheetId="0">#REF!</definedName>
    <definedName name="объем___6___4" localSheetId="1">#REF!</definedName>
    <definedName name="объем___6___4" localSheetId="2">#REF!</definedName>
    <definedName name="объем___6___4">#REF!</definedName>
    <definedName name="объем___6___5">NA()</definedName>
    <definedName name="объем___6___6" localSheetId="0">#REF!</definedName>
    <definedName name="объем___6___6" localSheetId="1">#REF!</definedName>
    <definedName name="объем___6___6" localSheetId="2">#REF!</definedName>
    <definedName name="объем___6___6">#REF!</definedName>
    <definedName name="объем___6___6___0" localSheetId="0">#REF!</definedName>
    <definedName name="объем___6___6___0" localSheetId="1">#REF!</definedName>
    <definedName name="объем___6___6___0" localSheetId="2">#REF!</definedName>
    <definedName name="объем___6___6___0">#REF!</definedName>
    <definedName name="объем___6___7">NA()</definedName>
    <definedName name="объем___6___8" localSheetId="0">#REF!</definedName>
    <definedName name="объем___6___8" localSheetId="1">#REF!</definedName>
    <definedName name="объем___6___8" localSheetId="2">#REF!</definedName>
    <definedName name="объем___6___8">#REF!</definedName>
    <definedName name="объем___6___8___0" localSheetId="0">#REF!</definedName>
    <definedName name="объем___6___8___0" localSheetId="1">#REF!</definedName>
    <definedName name="объем___6___8___0" localSheetId="2">#REF!</definedName>
    <definedName name="объем___6___8___0">#REF!</definedName>
    <definedName name="объем___6___9">"$#ССЫЛ!.$M$1:$M$32000"</definedName>
    <definedName name="объем___6_1" localSheetId="0">#REF!</definedName>
    <definedName name="объем___6_1" localSheetId="1">#REF!</definedName>
    <definedName name="объем___6_1" localSheetId="2">#REF!</definedName>
    <definedName name="объем___6_1">#REF!</definedName>
    <definedName name="объем___6_3" localSheetId="0">#REF!</definedName>
    <definedName name="объем___6_3" localSheetId="1">#REF!</definedName>
    <definedName name="объем___6_3" localSheetId="2">#REF!</definedName>
    <definedName name="объем___6_3">#REF!</definedName>
    <definedName name="объем___6_5">NA()</definedName>
    <definedName name="объем___7" localSheetId="0">#REF!</definedName>
    <definedName name="объем___7" localSheetId="1">#REF!</definedName>
    <definedName name="объем___7" localSheetId="2">#REF!</definedName>
    <definedName name="объем___7">#REF!</definedName>
    <definedName name="объем___7___0" localSheetId="0">#REF!</definedName>
    <definedName name="объем___7___0" localSheetId="1">#REF!</definedName>
    <definedName name="объем___7___0" localSheetId="2">#REF!</definedName>
    <definedName name="объем___7___0">#REF!</definedName>
    <definedName name="объем___7___0___0" localSheetId="0">#REF!</definedName>
    <definedName name="объем___7___0___0" localSheetId="1">#REF!</definedName>
    <definedName name="объем___7___0___0" localSheetId="2">#REF!</definedName>
    <definedName name="объем___7___0___0">#REF!</definedName>
    <definedName name="объем___7___10" localSheetId="0">#REF!</definedName>
    <definedName name="объем___7___10" localSheetId="1">#REF!</definedName>
    <definedName name="объем___7___10" localSheetId="2">#REF!</definedName>
    <definedName name="объем___7___10">#REF!</definedName>
    <definedName name="объем___7___2" localSheetId="0">#REF!</definedName>
    <definedName name="объем___7___2" localSheetId="1">#REF!</definedName>
    <definedName name="объем___7___2" localSheetId="2">#REF!</definedName>
    <definedName name="объем___7___2">#REF!</definedName>
    <definedName name="объем___7___4" localSheetId="0">#REF!</definedName>
    <definedName name="объем___7___4" localSheetId="1">#REF!</definedName>
    <definedName name="объем___7___4" localSheetId="2">#REF!</definedName>
    <definedName name="объем___7___4">#REF!</definedName>
    <definedName name="объем___7___6" localSheetId="0">#REF!</definedName>
    <definedName name="объем___7___6" localSheetId="1">#REF!</definedName>
    <definedName name="объем___7___6" localSheetId="2">#REF!</definedName>
    <definedName name="объем___7___6">#REF!</definedName>
    <definedName name="объем___7___8" localSheetId="0">#REF!</definedName>
    <definedName name="объем___7___8" localSheetId="1">#REF!</definedName>
    <definedName name="объем___7___8" localSheetId="2">#REF!</definedName>
    <definedName name="объем___7___8">#REF!</definedName>
    <definedName name="объем___8">"$#ССЫЛ!.$M$1:$M$32000"</definedName>
    <definedName name="объем___8___0" localSheetId="0">#REF!</definedName>
    <definedName name="объем___8___0" localSheetId="1">#REF!</definedName>
    <definedName name="объем___8___0" localSheetId="2">#REF!</definedName>
    <definedName name="объем___8___0">#REF!</definedName>
    <definedName name="объем___8___0___0" localSheetId="0">#REF!</definedName>
    <definedName name="объем___8___0___0" localSheetId="1">#REF!</definedName>
    <definedName name="объем___8___0___0" localSheetId="2">#REF!</definedName>
    <definedName name="объем___8___0___0">#REF!</definedName>
    <definedName name="объем___8___0___0___0" localSheetId="0">#REF!</definedName>
    <definedName name="объем___8___0___0___0" localSheetId="1">#REF!</definedName>
    <definedName name="объем___8___0___0___0" localSheetId="2">#REF!</definedName>
    <definedName name="объем___8___0___0___0">#REF!</definedName>
    <definedName name="объем___8___0___0___0___0" localSheetId="0">#REF!</definedName>
    <definedName name="объем___8___0___0___0___0" localSheetId="1">#REF!</definedName>
    <definedName name="объем___8___0___0___0___0" localSheetId="2">#REF!</definedName>
    <definedName name="объем___8___0___0___0___0">#REF!</definedName>
    <definedName name="объем___8___0___1" localSheetId="0">#REF!</definedName>
    <definedName name="объем___8___0___1" localSheetId="1">#REF!</definedName>
    <definedName name="объем___8___0___1" localSheetId="2">#REF!</definedName>
    <definedName name="объем___8___0___1">#REF!</definedName>
    <definedName name="объем___8___0___5" localSheetId="0">#REF!</definedName>
    <definedName name="объем___8___0___5" localSheetId="1">#REF!</definedName>
    <definedName name="объем___8___0___5" localSheetId="2">#REF!</definedName>
    <definedName name="объем___8___0___5">#REF!</definedName>
    <definedName name="объем___8___0_1" localSheetId="0">#REF!</definedName>
    <definedName name="объем___8___0_1" localSheetId="1">#REF!</definedName>
    <definedName name="объем___8___0_1" localSheetId="2">#REF!</definedName>
    <definedName name="объем___8___0_1">#REF!</definedName>
    <definedName name="объем___8___0_3" localSheetId="0">#REF!</definedName>
    <definedName name="объем___8___0_3" localSheetId="1">#REF!</definedName>
    <definedName name="объем___8___0_3" localSheetId="2">#REF!</definedName>
    <definedName name="объем___8___0_3">#REF!</definedName>
    <definedName name="объем___8___0_5" localSheetId="0">#REF!</definedName>
    <definedName name="объем___8___0_5" localSheetId="1">#REF!</definedName>
    <definedName name="объем___8___0_5" localSheetId="2">#REF!</definedName>
    <definedName name="объем___8___0_5">#REF!</definedName>
    <definedName name="объем___8___1" localSheetId="0">#REF!</definedName>
    <definedName name="объем___8___1" localSheetId="1">#REF!</definedName>
    <definedName name="объем___8___1" localSheetId="2">#REF!</definedName>
    <definedName name="объем___8___1">#REF!</definedName>
    <definedName name="объем___8___10" localSheetId="0">#REF!</definedName>
    <definedName name="объем___8___10" localSheetId="1">#REF!</definedName>
    <definedName name="объем___8___10" localSheetId="2">#REF!</definedName>
    <definedName name="объем___8___10">#REF!</definedName>
    <definedName name="объем___8___12" localSheetId="0">#REF!</definedName>
    <definedName name="объем___8___12" localSheetId="1">#REF!</definedName>
    <definedName name="объем___8___12" localSheetId="2">#REF!</definedName>
    <definedName name="объем___8___12">#REF!</definedName>
    <definedName name="объем___8___2" localSheetId="0">#REF!</definedName>
    <definedName name="объем___8___2" localSheetId="1">#REF!</definedName>
    <definedName name="объем___8___2" localSheetId="2">#REF!</definedName>
    <definedName name="объем___8___2">#REF!</definedName>
    <definedName name="объем___8___4" localSheetId="0">#REF!</definedName>
    <definedName name="объем___8___4" localSheetId="1">#REF!</definedName>
    <definedName name="объем___8___4" localSheetId="2">#REF!</definedName>
    <definedName name="объем___8___4">#REF!</definedName>
    <definedName name="объем___8___5" localSheetId="0">#REF!</definedName>
    <definedName name="объем___8___5" localSheetId="1">#REF!</definedName>
    <definedName name="объем___8___5" localSheetId="2">#REF!</definedName>
    <definedName name="объем___8___5">#REF!</definedName>
    <definedName name="объем___8___6" localSheetId="0">#REF!</definedName>
    <definedName name="объем___8___6" localSheetId="1">#REF!</definedName>
    <definedName name="объем___8___6" localSheetId="2">#REF!</definedName>
    <definedName name="объем___8___6">#REF!</definedName>
    <definedName name="объем___8___6___0" localSheetId="0">#REF!</definedName>
    <definedName name="объем___8___6___0" localSheetId="1">#REF!</definedName>
    <definedName name="объем___8___6___0" localSheetId="2">#REF!</definedName>
    <definedName name="объем___8___6___0">#REF!</definedName>
    <definedName name="объем___8___7" localSheetId="0">#REF!</definedName>
    <definedName name="объем___8___7" localSheetId="1">#REF!</definedName>
    <definedName name="объем___8___7" localSheetId="2">#REF!</definedName>
    <definedName name="объем___8___7">#REF!</definedName>
    <definedName name="объем___8___8" localSheetId="0">#REF!</definedName>
    <definedName name="объем___8___8" localSheetId="1">#REF!</definedName>
    <definedName name="объем___8___8" localSheetId="2">#REF!</definedName>
    <definedName name="объем___8___8">#REF!</definedName>
    <definedName name="объем___8___8___0" localSheetId="0">#REF!</definedName>
    <definedName name="объем___8___8___0" localSheetId="1">#REF!</definedName>
    <definedName name="объем___8___8___0" localSheetId="2">#REF!</definedName>
    <definedName name="объем___8___8___0">#REF!</definedName>
    <definedName name="объем___8___9">"$#ССЫЛ!.$M$1:$M$32000"</definedName>
    <definedName name="объем___8_1" localSheetId="0">#REF!</definedName>
    <definedName name="объем___8_1" localSheetId="1">#REF!</definedName>
    <definedName name="объем___8_1" localSheetId="2">#REF!</definedName>
    <definedName name="объем___8_1">#REF!</definedName>
    <definedName name="объем___8_3" localSheetId="0">#REF!</definedName>
    <definedName name="объем___8_3" localSheetId="1">#REF!</definedName>
    <definedName name="объем___8_3" localSheetId="2">#REF!</definedName>
    <definedName name="объем___8_3">#REF!</definedName>
    <definedName name="объем___8_5" localSheetId="0">#REF!</definedName>
    <definedName name="объем___8_5" localSheetId="1">#REF!</definedName>
    <definedName name="объем___8_5" localSheetId="2">#REF!</definedName>
    <definedName name="объем___8_5">#REF!</definedName>
    <definedName name="объем___9" localSheetId="0">#REF!</definedName>
    <definedName name="объем___9" localSheetId="1">#REF!</definedName>
    <definedName name="объем___9" localSheetId="2">#REF!</definedName>
    <definedName name="объем___9">#REF!</definedName>
    <definedName name="объем___9___0" localSheetId="0">#REF!</definedName>
    <definedName name="объем___9___0" localSheetId="1">#REF!</definedName>
    <definedName name="объем___9___0" localSheetId="2">#REF!</definedName>
    <definedName name="объем___9___0">#REF!</definedName>
    <definedName name="объем___9___0___0" localSheetId="0">#REF!</definedName>
    <definedName name="объем___9___0___0" localSheetId="1">#REF!</definedName>
    <definedName name="объем___9___0___0" localSheetId="2">#REF!</definedName>
    <definedName name="объем___9___0___0">#REF!</definedName>
    <definedName name="объем___9___0___0___0" localSheetId="0">#REF!</definedName>
    <definedName name="объем___9___0___0___0" localSheetId="1">#REF!</definedName>
    <definedName name="объем___9___0___0___0" localSheetId="2">#REF!</definedName>
    <definedName name="объем___9___0___0___0">#REF!</definedName>
    <definedName name="объем___9___0___0___0___0" localSheetId="0">#REF!</definedName>
    <definedName name="объем___9___0___0___0___0" localSheetId="1">#REF!</definedName>
    <definedName name="объем___9___0___0___0___0" localSheetId="2">#REF!</definedName>
    <definedName name="объем___9___0___0___0___0">#REF!</definedName>
    <definedName name="объем___9___0___5" localSheetId="0">#REF!</definedName>
    <definedName name="объем___9___0___5" localSheetId="1">#REF!</definedName>
    <definedName name="объем___9___0___5" localSheetId="2">#REF!</definedName>
    <definedName name="объем___9___0___5">#REF!</definedName>
    <definedName name="объем___9___0_5" localSheetId="0">#REF!</definedName>
    <definedName name="объем___9___0_5" localSheetId="1">#REF!</definedName>
    <definedName name="объем___9___0_5" localSheetId="2">#REF!</definedName>
    <definedName name="объем___9___0_5">#REF!</definedName>
    <definedName name="объем___9___10" localSheetId="0">#REF!</definedName>
    <definedName name="объем___9___10" localSheetId="1">#REF!</definedName>
    <definedName name="объем___9___10" localSheetId="2">#REF!</definedName>
    <definedName name="объем___9___10">#REF!</definedName>
    <definedName name="объем___9___2" localSheetId="0">#REF!</definedName>
    <definedName name="объем___9___2" localSheetId="1">#REF!</definedName>
    <definedName name="объем___9___2" localSheetId="2">#REF!</definedName>
    <definedName name="объем___9___2">#REF!</definedName>
    <definedName name="объем___9___4" localSheetId="0">#REF!</definedName>
    <definedName name="объем___9___4" localSheetId="1">#REF!</definedName>
    <definedName name="объем___9___4" localSheetId="2">#REF!</definedName>
    <definedName name="объем___9___4">#REF!</definedName>
    <definedName name="объем___9___5" localSheetId="0">#REF!</definedName>
    <definedName name="объем___9___5" localSheetId="1">#REF!</definedName>
    <definedName name="объем___9___5" localSheetId="2">#REF!</definedName>
    <definedName name="объем___9___5">#REF!</definedName>
    <definedName name="объем___9___6" localSheetId="0">#REF!</definedName>
    <definedName name="объем___9___6" localSheetId="1">#REF!</definedName>
    <definedName name="объем___9___6" localSheetId="2">#REF!</definedName>
    <definedName name="объем___9___6">#REF!</definedName>
    <definedName name="объем___9___8" localSheetId="0">#REF!</definedName>
    <definedName name="объем___9___8" localSheetId="1">#REF!</definedName>
    <definedName name="объем___9___8" localSheetId="2">#REF!</definedName>
    <definedName name="объем___9___8">#REF!</definedName>
    <definedName name="объем___9_1" localSheetId="0">#REF!</definedName>
    <definedName name="объем___9_1" localSheetId="1">#REF!</definedName>
    <definedName name="объем___9_1" localSheetId="2">#REF!</definedName>
    <definedName name="объем___9_1">#REF!</definedName>
    <definedName name="объем___9_3" localSheetId="0">#REF!</definedName>
    <definedName name="объем___9_3" localSheetId="1">#REF!</definedName>
    <definedName name="объем___9_3" localSheetId="2">#REF!</definedName>
    <definedName name="объем___9_3">#REF!</definedName>
    <definedName name="объем___9_5" localSheetId="0">#REF!</definedName>
    <definedName name="объем___9_5" localSheetId="1">#REF!</definedName>
    <definedName name="объем___9_5" localSheetId="2">#REF!</definedName>
    <definedName name="объем___9_5">#REF!</definedName>
    <definedName name="объем_1">NA()</definedName>
    <definedName name="объем_3">NA()</definedName>
    <definedName name="объем_4">NA()</definedName>
    <definedName name="объем_5">NA()</definedName>
    <definedName name="объем1" localSheetId="0">#REF!</definedName>
    <definedName name="объем1" localSheetId="1">#REF!</definedName>
    <definedName name="объем1" localSheetId="2">#REF!</definedName>
    <definedName name="объем1">#REF!</definedName>
    <definedName name="ОК">'[31]СметаСводная Рыб'!$C$9</definedName>
    <definedName name="олтортортл">'[18]Таблица 3'!$A$3:$B$40</definedName>
    <definedName name="оо">'[44]свод 2'!$D$10</definedName>
    <definedName name="ооо">[45]СметаСводная!$C$9</definedName>
    <definedName name="Описание_группы_строек" localSheetId="0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0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0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0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рп" localSheetId="0">[46]Смета!#REF!</definedName>
    <definedName name="орп" localSheetId="1">[46]Смета!#REF!</definedName>
    <definedName name="орп" localSheetId="2">[46]Смета!#REF!</definedName>
    <definedName name="орп">[46]Смета!#REF!</definedName>
    <definedName name="Основание" localSheetId="0">#REF!</definedName>
    <definedName name="Основание" localSheetId="1">#REF!</definedName>
    <definedName name="Основание" localSheetId="2">#REF!</definedName>
    <definedName name="Основание">#REF!</definedName>
    <definedName name="Отчетный_период__учет_выполненных_работ" localSheetId="0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0">#REF!</definedName>
    <definedName name="п" localSheetId="1">#REF!</definedName>
    <definedName name="п" localSheetId="2">#REF!</definedName>
    <definedName name="п">#REF!</definedName>
    <definedName name="пвап">'[18]Таблица 5'!$A$3:$G$77</definedName>
    <definedName name="Пи" localSheetId="0">#REF!</definedName>
    <definedName name="Пи" localSheetId="1">#REF!</definedName>
    <definedName name="Пи" localSheetId="2">#REF!</definedName>
    <definedName name="Пи">#REF!</definedName>
    <definedName name="Пи_" localSheetId="0">#REF!</definedName>
    <definedName name="Пи_" localSheetId="1">#REF!</definedName>
    <definedName name="Пи_" localSheetId="2">#REF!</definedName>
    <definedName name="Пи_">#REF!</definedName>
    <definedName name="план" localSheetId="0">[27]топография!#REF!</definedName>
    <definedName name="план" localSheetId="1">[27]топография!#REF!</definedName>
    <definedName name="план" localSheetId="2">[27]топография!#REF!</definedName>
    <definedName name="план">[27]топография!#REF!</definedName>
    <definedName name="Площадь" localSheetId="0">#REF!</definedName>
    <definedName name="Площадь" localSheetId="1">#REF!</definedName>
    <definedName name="Площадь" localSheetId="2">#REF!</definedName>
    <definedName name="Площадь">#REF!</definedName>
    <definedName name="Площадь_нелинейных_объектов" localSheetId="0">#REF!</definedName>
    <definedName name="Площадь_нелинейных_объектов" localSheetId="1">#REF!</definedName>
    <definedName name="Площадь_нелинейных_объектов" localSheetId="2">#REF!</definedName>
    <definedName name="Площадь_нелинейных_объектов">#REF!</definedName>
    <definedName name="Площадь_планшетов" localSheetId="0">#REF!</definedName>
    <definedName name="Площадь_планшетов" localSheetId="1">#REF!</definedName>
    <definedName name="Площадь_планшетов" localSheetId="2">#REF!</definedName>
    <definedName name="Площадь_планшетов">#REF!</definedName>
    <definedName name="Покупное_ПО" localSheetId="0">#REF!</definedName>
    <definedName name="Покупное_ПО" localSheetId="1">#REF!</definedName>
    <definedName name="Покупное_ПО" localSheetId="2">#REF!</definedName>
    <definedName name="Покупное_ПО">#REF!</definedName>
    <definedName name="Покупные" localSheetId="0">#REF!</definedName>
    <definedName name="Покупные" localSheetId="1">#REF!</definedName>
    <definedName name="Покупные" localSheetId="2">#REF!</definedName>
    <definedName name="Покупные">#REF!</definedName>
    <definedName name="Покупные_изделия" localSheetId="0">#REF!</definedName>
    <definedName name="Покупные_изделия" localSheetId="1">#REF!</definedName>
    <definedName name="Покупные_изделия" localSheetId="2">#REF!</definedName>
    <definedName name="Покупные_изделия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"$#ССЫЛ!.$AC$21:$AN$30"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2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2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2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0___0___0" localSheetId="0">#REF!</definedName>
    <definedName name="Поправочные_коэффициенты_по_письму_Госстроя_от_25.12.90___0___0___0___0___0" localSheetId="1">#REF!</definedName>
    <definedName name="Поправочные_коэффициенты_по_письму_Госстроя_от_25.12.90___0___0___0___0___0" localSheetId="2">#REF!</definedName>
    <definedName name="Поправочные_коэффициенты_по_письму_Госстроя_от_25.12.90___0___0___0___0___0">#REF!</definedName>
    <definedName name="Поправочные_коэффициенты_по_письму_Госстроя_от_25.12.90___0___0___0___1" localSheetId="0">#REF!</definedName>
    <definedName name="Поправочные_коэффициенты_по_письму_Госстроя_от_25.12.90___0___0___0___1" localSheetId="1">#REF!</definedName>
    <definedName name="Поправочные_коэффициенты_по_письму_Госстроя_от_25.12.90___0___0___0___1" localSheetId="2">#REF!</definedName>
    <definedName name="Поправочные_коэффициенты_по_письму_Госстроя_от_25.12.90___0___0___0___1">#REF!</definedName>
    <definedName name="Поправочные_коэффициенты_по_письму_Госстроя_от_25.12.90___0___0___0___3" localSheetId="0">#REF!</definedName>
    <definedName name="Поправочные_коэффициенты_по_письму_Госстроя_от_25.12.90___0___0___0___3" localSheetId="1">#REF!</definedName>
    <definedName name="Поправочные_коэффициенты_по_письму_Госстроя_от_25.12.90___0___0___0___3" localSheetId="2">#REF!</definedName>
    <definedName name="Поправочные_коэффициенты_по_письму_Госстроя_от_25.12.90___0___0___0___3">#REF!</definedName>
    <definedName name="Поправочные_коэффициенты_по_письму_Госстроя_от_25.12.90___0___0___0___5" localSheetId="0">#REF!</definedName>
    <definedName name="Поправочные_коэффициенты_по_письму_Госстроя_от_25.12.90___0___0___0___5" localSheetId="1">#REF!</definedName>
    <definedName name="Поправочные_коэффициенты_по_письму_Госстроя_от_25.12.90___0___0___0___5" localSheetId="2">#REF!</definedName>
    <definedName name="Поправочные_коэффициенты_по_письму_Госстроя_от_25.12.90___0___0___0___5">#REF!</definedName>
    <definedName name="Поправочные_коэффициенты_по_письму_Госстроя_от_25.12.90___0___0___0_1" localSheetId="0">#REF!</definedName>
    <definedName name="Поправочные_коэффициенты_по_письму_Госстроя_от_25.12.90___0___0___0_1" localSheetId="1">#REF!</definedName>
    <definedName name="Поправочные_коэффициенты_по_письму_Госстроя_от_25.12.90___0___0___0_1" localSheetId="2">#REF!</definedName>
    <definedName name="Поправочные_коэффициенты_по_письму_Госстроя_от_25.12.90___0___0___0_1">#REF!</definedName>
    <definedName name="Поправочные_коэффициенты_по_письму_Госстроя_от_25.12.90___0___0___0_5" localSheetId="0">#REF!</definedName>
    <definedName name="Поправочные_коэффициенты_по_письму_Госстроя_от_25.12.90___0___0___0_5" localSheetId="1">#REF!</definedName>
    <definedName name="Поправочные_коэффициенты_по_письму_Госстроя_от_25.12.90___0___0___0_5" localSheetId="2">#REF!</definedName>
    <definedName name="Поправочные_коэффициенты_по_письму_Госстроя_от_25.12.90___0___0___0_5">#REF!</definedName>
    <definedName name="Поправочные_коэффициенты_по_письму_Госстроя_от_25.12.90___0___0___1" localSheetId="0">#REF!</definedName>
    <definedName name="Поправочные_коэффициенты_по_письму_Госстроя_от_25.12.90___0___0___1" localSheetId="1">#REF!</definedName>
    <definedName name="Поправочные_коэффициенты_по_письму_Госстроя_от_25.12.90___0___0___1" localSheetId="2">#REF!</definedName>
    <definedName name="Поправочные_коэффициенты_по_письму_Госстроя_от_25.12.90___0___0___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2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2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0___5" localSheetId="0">#REF!</definedName>
    <definedName name="Поправочные_коэффициенты_по_письму_Госстроя_от_25.12.90___0___0___5" localSheetId="1">#REF!</definedName>
    <definedName name="Поправочные_коэффициенты_по_письму_Госстроя_от_25.12.90___0___0___5" localSheetId="2">#REF!</definedName>
    <definedName name="Поправочные_коэффициенты_по_письму_Госстроя_от_25.12.90___0___0___5">#REF!</definedName>
    <definedName name="Поправочные_коэффициенты_по_письму_Госстроя_от_25.12.90___0___0___6" localSheetId="0">#REF!</definedName>
    <definedName name="Поправочные_коэффициенты_по_письму_Госстроя_от_25.12.90___0___0___6" localSheetId="1">#REF!</definedName>
    <definedName name="Поправочные_коэффициенты_по_письму_Госстроя_от_25.12.90___0___0___6" localSheetId="2">#REF!</definedName>
    <definedName name="Поправочные_коэффициенты_по_письму_Госстроя_от_25.12.90___0___0___6">#REF!</definedName>
    <definedName name="Поправочные_коэффициенты_по_письму_Госстроя_от_25.12.90___0___0___7" localSheetId="0">#REF!</definedName>
    <definedName name="Поправочные_коэффициенты_по_письму_Госстроя_от_25.12.90___0___0___7" localSheetId="1">#REF!</definedName>
    <definedName name="Поправочные_коэффициенты_по_письму_Госстроя_от_25.12.90___0___0___7" localSheetId="2">#REF!</definedName>
    <definedName name="Поправочные_коэффициенты_по_письму_Госстроя_от_25.12.90___0___0___7">#REF!</definedName>
    <definedName name="Поправочные_коэффициенты_по_письму_Госстроя_от_25.12.90___0___0___8" localSheetId="0">#REF!</definedName>
    <definedName name="Поправочные_коэффициенты_по_письму_Госстроя_от_25.12.90___0___0___8" localSheetId="1">#REF!</definedName>
    <definedName name="Поправочные_коэффициенты_по_письму_Госстроя_от_25.12.90___0___0___8" localSheetId="2">#REF!</definedName>
    <definedName name="Поправочные_коэффициенты_по_письму_Госстроя_от_25.12.90___0___0___8">#REF!</definedName>
    <definedName name="Поправочные_коэффициенты_по_письму_Госстроя_от_25.12.90___0___0___9" localSheetId="0">#REF!</definedName>
    <definedName name="Поправочные_коэффициенты_по_письму_Госстроя_от_25.12.90___0___0___9" localSheetId="1">#REF!</definedName>
    <definedName name="Поправочные_коэффициенты_по_письму_Госстроя_от_25.12.90___0___0___9" localSheetId="2">#REF!</definedName>
    <definedName name="Поправочные_коэффициенты_по_письму_Госстроя_от_25.12.90___0___0___9">#REF!</definedName>
    <definedName name="Поправочные_коэффициенты_по_письму_Госстроя_от_25.12.90___0___0_1" localSheetId="0">#REF!</definedName>
    <definedName name="Поправочные_коэффициенты_по_письму_Госстроя_от_25.12.90___0___0_1" localSheetId="1">#REF!</definedName>
    <definedName name="Поправочные_коэффициенты_по_письму_Госстроя_от_25.12.90___0___0_1" localSheetId="2">#REF!</definedName>
    <definedName name="Поправочные_коэффициенты_по_письму_Госстроя_от_25.12.90___0___0_1">#REF!</definedName>
    <definedName name="Поправочные_коэффициенты_по_письму_Госстроя_от_25.12.90___0___0_3" localSheetId="0">#REF!</definedName>
    <definedName name="Поправочные_коэффициенты_по_письму_Госстроя_от_25.12.90___0___0_3" localSheetId="1">#REF!</definedName>
    <definedName name="Поправочные_коэффициенты_по_письму_Госстроя_от_25.12.90___0___0_3" localSheetId="2">#REF!</definedName>
    <definedName name="Поправочные_коэффициенты_по_письму_Госстроя_от_25.12.90___0___0_3">#REF!</definedName>
    <definedName name="Поправочные_коэффициенты_по_письму_Госстроя_от_25.12.90___0___0_5" localSheetId="0">#REF!</definedName>
    <definedName name="Поправочные_коэффициенты_по_письму_Госстроя_от_25.12.90___0___0_5" localSheetId="1">#REF!</definedName>
    <definedName name="Поправочные_коэффициенты_по_письму_Госстроя_от_25.12.90___0___0_5" localSheetId="2">#REF!</definedName>
    <definedName name="Поправочные_коэффициенты_по_письму_Госстроя_от_25.12.90___0___0_5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2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___0" localSheetId="0">#REF!</definedName>
    <definedName name="Поправочные_коэффициенты_по_письму_Госстроя_от_25.12.90___0___1___0" localSheetId="1">#REF!</definedName>
    <definedName name="Поправочные_коэффициенты_по_письму_Госстроя_от_25.12.90___0___1___0" localSheetId="2">#REF!</definedName>
    <definedName name="Поправочные_коэффициенты_по_письму_Госстроя_от_25.12.90___0___1___0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2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2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2___0___0" localSheetId="0">#REF!</definedName>
    <definedName name="Поправочные_коэффициенты_по_письму_Госстроя_от_25.12.90___0___2___0___0" localSheetId="1">#REF!</definedName>
    <definedName name="Поправочные_коэффициенты_по_письму_Госстроя_от_25.12.90___0___2___0___0" localSheetId="2">#REF!</definedName>
    <definedName name="Поправочные_коэффициенты_по_письму_Госстроя_от_25.12.90___0___2___0___0">#REF!</definedName>
    <definedName name="Поправочные_коэффициенты_по_письму_Госстроя_от_25.12.90___0___2___5" localSheetId="0">#REF!</definedName>
    <definedName name="Поправочные_коэффициенты_по_письму_Госстроя_от_25.12.90___0___2___5" localSheetId="1">#REF!</definedName>
    <definedName name="Поправочные_коэффициенты_по_письму_Госстроя_от_25.12.90___0___2___5" localSheetId="2">#REF!</definedName>
    <definedName name="Поправочные_коэффициенты_по_письму_Госстроя_от_25.12.90___0___2___5">#REF!</definedName>
    <definedName name="Поправочные_коэффициенты_по_письму_Госстроя_от_25.12.90___0___2_1" localSheetId="0">#REF!</definedName>
    <definedName name="Поправочные_коэффициенты_по_письму_Госстроя_от_25.12.90___0___2_1" localSheetId="1">#REF!</definedName>
    <definedName name="Поправочные_коэффициенты_по_письму_Госстроя_от_25.12.90___0___2_1" localSheetId="2">#REF!</definedName>
    <definedName name="Поправочные_коэффициенты_по_письму_Госстроя_от_25.12.90___0___2_1">#REF!</definedName>
    <definedName name="Поправочные_коэффициенты_по_письму_Госстроя_от_25.12.90___0___2_3" localSheetId="0">#REF!</definedName>
    <definedName name="Поправочные_коэффициенты_по_письму_Госстроя_от_25.12.90___0___2_3" localSheetId="1">#REF!</definedName>
    <definedName name="Поправочные_коэффициенты_по_письму_Госстроя_от_25.12.90___0___2_3" localSheetId="2">#REF!</definedName>
    <definedName name="Поправочные_коэффициенты_по_письму_Госстроя_от_25.12.90___0___2_3">#REF!</definedName>
    <definedName name="Поправочные_коэффициенты_по_письму_Госстроя_от_25.12.90___0___2_5" localSheetId="0">#REF!</definedName>
    <definedName name="Поправочные_коэффициенты_по_письму_Госстроя_от_25.12.90___0___2_5" localSheetId="1">#REF!</definedName>
    <definedName name="Поправочные_коэффициенты_по_письму_Госстроя_от_25.12.90___0___2_5" localSheetId="2">#REF!</definedName>
    <definedName name="Поправочные_коэффициенты_по_письму_Госстроя_от_25.12.90___0___2_5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2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2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3___0___0" localSheetId="0">#REF!</definedName>
    <definedName name="Поправочные_коэффициенты_по_письму_Госстроя_от_25.12.90___0___3___0___0" localSheetId="1">#REF!</definedName>
    <definedName name="Поправочные_коэффициенты_по_письму_Госстроя_от_25.12.90___0___3___0___0" localSheetId="2">#REF!</definedName>
    <definedName name="Поправочные_коэффициенты_по_письму_Госстроя_от_25.12.90___0___3___0___0">#REF!</definedName>
    <definedName name="Поправочные_коэффициенты_по_письму_Госстроя_от_25.12.90___0___3___0___1" localSheetId="0">#REF!</definedName>
    <definedName name="Поправочные_коэффициенты_по_письму_Госстроя_от_25.12.90___0___3___0___1" localSheetId="1">#REF!</definedName>
    <definedName name="Поправочные_коэффициенты_по_письму_Госстроя_от_25.12.90___0___3___0___1" localSheetId="2">#REF!</definedName>
    <definedName name="Поправочные_коэффициенты_по_письму_Госстроя_от_25.12.90___0___3___0___1">#REF!</definedName>
    <definedName name="Поправочные_коэффициенты_по_письму_Госстроя_от_25.12.90___0___3___0___3" localSheetId="0">#REF!</definedName>
    <definedName name="Поправочные_коэффициенты_по_письму_Госстроя_от_25.12.90___0___3___0___3" localSheetId="1">#REF!</definedName>
    <definedName name="Поправочные_коэффициенты_по_письму_Госстроя_от_25.12.90___0___3___0___3" localSheetId="2">#REF!</definedName>
    <definedName name="Поправочные_коэффициенты_по_письму_Госстроя_от_25.12.90___0___3___0___3">#REF!</definedName>
    <definedName name="Поправочные_коэффициенты_по_письму_Госстроя_от_25.12.90___0___3___0___5" localSheetId="0">#REF!</definedName>
    <definedName name="Поправочные_коэффициенты_по_письму_Госстроя_от_25.12.90___0___3___0___5" localSheetId="1">#REF!</definedName>
    <definedName name="Поправочные_коэффициенты_по_письму_Госстроя_от_25.12.90___0___3___0___5" localSheetId="2">#REF!</definedName>
    <definedName name="Поправочные_коэффициенты_по_письму_Госстроя_от_25.12.90___0___3___0___5">#REF!</definedName>
    <definedName name="Поправочные_коэффициенты_по_письму_Госстроя_от_25.12.90___0___3___0_1" localSheetId="0">#REF!</definedName>
    <definedName name="Поправочные_коэффициенты_по_письму_Госстроя_от_25.12.90___0___3___0_1" localSheetId="1">#REF!</definedName>
    <definedName name="Поправочные_коэффициенты_по_письму_Госстроя_от_25.12.90___0___3___0_1" localSheetId="2">#REF!</definedName>
    <definedName name="Поправочные_коэффициенты_по_письму_Госстроя_от_25.12.90___0___3___0_1">#REF!</definedName>
    <definedName name="Поправочные_коэффициенты_по_письму_Госстроя_от_25.12.90___0___3___0_5" localSheetId="0">#REF!</definedName>
    <definedName name="Поправочные_коэффициенты_по_письму_Госстроя_от_25.12.90___0___3___0_5" localSheetId="1">#REF!</definedName>
    <definedName name="Поправочные_коэффициенты_по_письму_Госстроя_от_25.12.90___0___3___0_5" localSheetId="2">#REF!</definedName>
    <definedName name="Поправочные_коэффициенты_по_письму_Госстроя_от_25.12.90___0___3___0_5">#REF!</definedName>
    <definedName name="Поправочные_коэффициенты_по_письму_Госстроя_от_25.12.90___0___3___3" localSheetId="0">#REF!</definedName>
    <definedName name="Поправочные_коэффициенты_по_письму_Госстроя_от_25.12.90___0___3___3" localSheetId="1">#REF!</definedName>
    <definedName name="Поправочные_коэффициенты_по_письму_Госстроя_от_25.12.90___0___3___3" localSheetId="2">#REF!</definedName>
    <definedName name="Поправочные_коэффициенты_по_письму_Госстроя_от_25.12.90___0___3___3">#REF!</definedName>
    <definedName name="Поправочные_коэффициенты_по_письму_Госстроя_от_25.12.90___0___3___5" localSheetId="0">#REF!</definedName>
    <definedName name="Поправочные_коэффициенты_по_письму_Госстроя_от_25.12.90___0___3___5" localSheetId="1">#REF!</definedName>
    <definedName name="Поправочные_коэффициенты_по_письму_Госстроя_от_25.12.90___0___3___5" localSheetId="2">#REF!</definedName>
    <definedName name="Поправочные_коэффициенты_по_письму_Госстроя_от_25.12.90___0___3___5">#REF!</definedName>
    <definedName name="Поправочные_коэффициенты_по_письму_Госстроя_от_25.12.90___0___3_1" localSheetId="0">#REF!</definedName>
    <definedName name="Поправочные_коэффициенты_по_письму_Госстроя_от_25.12.90___0___3_1" localSheetId="1">#REF!</definedName>
    <definedName name="Поправочные_коэффициенты_по_письму_Госстроя_от_25.12.90___0___3_1" localSheetId="2">#REF!</definedName>
    <definedName name="Поправочные_коэффициенты_по_письму_Госстроя_от_25.12.90___0___3_1">#REF!</definedName>
    <definedName name="Поправочные_коэффициенты_по_письму_Госстроя_от_25.12.90___0___3_5" localSheetId="0">#REF!</definedName>
    <definedName name="Поправочные_коэффициенты_по_письму_Госстроя_от_25.12.90___0___3_5" localSheetId="1">#REF!</definedName>
    <definedName name="Поправочные_коэффициенты_по_письму_Госстроя_от_25.12.90___0___3_5" localSheetId="2">#REF!</definedName>
    <definedName name="Поправочные_коэффициенты_по_письму_Госстроя_от_25.12.90___0___3_5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2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4___0" localSheetId="0">#REF!</definedName>
    <definedName name="Поправочные_коэффициенты_по_письму_Госстроя_от_25.12.90___0___4___0" localSheetId="1">#REF!</definedName>
    <definedName name="Поправочные_коэффициенты_по_письму_Госстроя_от_25.12.90___0___4___0" localSheetId="2">#REF!</definedName>
    <definedName name="Поправочные_коэффициенты_по_письму_Госстроя_от_25.12.90___0___4___0">#REF!</definedName>
    <definedName name="Поправочные_коэффициенты_по_письму_Госстроя_от_25.12.90___0___4___5" localSheetId="0">#REF!</definedName>
    <definedName name="Поправочные_коэффициенты_по_письму_Госстроя_от_25.12.90___0___4___5" localSheetId="1">#REF!</definedName>
    <definedName name="Поправочные_коэффициенты_по_письму_Госстроя_от_25.12.90___0___4___5" localSheetId="2">#REF!</definedName>
    <definedName name="Поправочные_коэффициенты_по_письму_Госстроя_от_25.12.90___0___4___5">#REF!</definedName>
    <definedName name="Поправочные_коэффициенты_по_письму_Госстроя_от_25.12.90___0___4_1" localSheetId="0">#REF!</definedName>
    <definedName name="Поправочные_коэффициенты_по_письму_Госстроя_от_25.12.90___0___4_1" localSheetId="1">#REF!</definedName>
    <definedName name="Поправочные_коэффициенты_по_письму_Госстроя_от_25.12.90___0___4_1" localSheetId="2">#REF!</definedName>
    <definedName name="Поправочные_коэффициенты_по_письму_Госстроя_от_25.12.90___0___4_1">#REF!</definedName>
    <definedName name="Поправочные_коэффициенты_по_письму_Госстроя_от_25.12.90___0___4_3" localSheetId="0">#REF!</definedName>
    <definedName name="Поправочные_коэффициенты_по_письму_Госстроя_от_25.12.90___0___4_3" localSheetId="1">#REF!</definedName>
    <definedName name="Поправочные_коэффициенты_по_письму_Госстроя_от_25.12.90___0___4_3" localSheetId="2">#REF!</definedName>
    <definedName name="Поправочные_коэффициенты_по_письму_Госстроя_от_25.12.90___0___4_3">#REF!</definedName>
    <definedName name="Поправочные_коэффициенты_по_письму_Госстроя_от_25.12.90___0___4_5" localSheetId="0">#REF!</definedName>
    <definedName name="Поправочные_коэффициенты_по_письму_Госстроя_от_25.12.90___0___4_5" localSheetId="1">#REF!</definedName>
    <definedName name="Поправочные_коэффициенты_по_письму_Госстроя_от_25.12.90___0___4_5" localSheetId="2">#REF!</definedName>
    <definedName name="Поправочные_коэффициенты_по_письму_Госстроя_от_25.12.90___0___4_5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2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5___0" localSheetId="0">#REF!</definedName>
    <definedName name="Поправочные_коэффициенты_по_письму_Госстроя_от_25.12.90___0___5___0" localSheetId="1">#REF!</definedName>
    <definedName name="Поправочные_коэффициенты_по_письму_Госстроя_от_25.12.90___0___5___0" localSheetId="2">#REF!</definedName>
    <definedName name="Поправочные_коэффициенты_по_письму_Госстроя_от_25.12.90___0___5___0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2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6___0" localSheetId="0">#REF!</definedName>
    <definedName name="Поправочные_коэффициенты_по_письму_Госстроя_от_25.12.90___0___6___0" localSheetId="1">#REF!</definedName>
    <definedName name="Поправочные_коэффициенты_по_письму_Госстроя_от_25.12.90___0___6___0" localSheetId="2">#REF!</definedName>
    <definedName name="Поправочные_коэффициенты_по_письму_Госстроя_от_25.12.90___0___6___0">#REF!</definedName>
    <definedName name="Поправочные_коэффициенты_по_письму_Госстроя_от_25.12.90___0___7" localSheetId="0">#REF!</definedName>
    <definedName name="Поправочные_коэффициенты_по_письму_Госстроя_от_25.12.90___0___7" localSheetId="1">#REF!</definedName>
    <definedName name="Поправочные_коэффициенты_по_письму_Госстроя_от_25.12.90___0___7" localSheetId="2">#REF!</definedName>
    <definedName name="Поправочные_коэффициенты_по_письму_Госстроя_от_25.12.90___0___7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2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0___8___0" localSheetId="0">#REF!</definedName>
    <definedName name="Поправочные_коэффициенты_по_письму_Госстроя_от_25.12.90___0___8___0" localSheetId="1">#REF!</definedName>
    <definedName name="Поправочные_коэффициенты_по_письму_Госстроя_от_25.12.90___0___8___0" localSheetId="2">#REF!</definedName>
    <definedName name="Поправочные_коэффициенты_по_письму_Госстроя_от_25.12.90___0___8___0">#REF!</definedName>
    <definedName name="Поправочные_коэффициенты_по_письму_Госстроя_от_25.12.90___0___9">"$#ССЫЛ!.$AC$21:$AN$30"</definedName>
    <definedName name="Поправочные_коэффициенты_по_письму_Госстроя_от_25.12.90___0_1" localSheetId="0">#REF!</definedName>
    <definedName name="Поправочные_коэффициенты_по_письму_Госстроя_от_25.12.90___0_1" localSheetId="1">#REF!</definedName>
    <definedName name="Поправочные_коэффициенты_по_письму_Госстроя_от_25.12.90___0_1" localSheetId="2">#REF!</definedName>
    <definedName name="Поправочные_коэффициенты_по_письму_Госстроя_от_25.12.90___0_1">#REF!</definedName>
    <definedName name="Поправочные_коэффициенты_по_письму_Госстроя_от_25.12.90___0_3" localSheetId="0">#REF!</definedName>
    <definedName name="Поправочные_коэффициенты_по_письму_Госстроя_от_25.12.90___0_3" localSheetId="1">#REF!</definedName>
    <definedName name="Поправочные_коэффициенты_по_письму_Госстроя_от_25.12.90___0_3" localSheetId="2">#REF!</definedName>
    <definedName name="Поправочные_коэффициенты_по_письму_Госстроя_от_25.12.90___0_3">#REF!</definedName>
    <definedName name="Поправочные_коэффициенты_по_письму_Госстроя_от_25.12.90___0_5" localSheetId="0">#REF!</definedName>
    <definedName name="Поправочные_коэффициенты_по_письму_Госстроя_от_25.12.90___0_5" localSheetId="1">#REF!</definedName>
    <definedName name="Поправочные_коэффициенты_по_письму_Госстроя_от_25.12.90___0_5" localSheetId="2">#REF!</definedName>
    <definedName name="Поправочные_коэффициенты_по_письму_Госстроя_от_25.12.90___0_5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2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2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0___0" localSheetId="0">#REF!</definedName>
    <definedName name="Поправочные_коэффициенты_по_письму_Госстроя_от_25.12.90___1___0___0" localSheetId="1">#REF!</definedName>
    <definedName name="Поправочные_коэффициенты_по_письму_Госстроя_от_25.12.90___1___0___0" localSheetId="2">#REF!</definedName>
    <definedName name="Поправочные_коэффициенты_по_письму_Госстроя_от_25.12.90___1___0___0">#REF!</definedName>
    <definedName name="Поправочные_коэффициенты_по_письму_Госстроя_от_25.12.90___1___1" localSheetId="0">#REF!</definedName>
    <definedName name="Поправочные_коэффициенты_по_письму_Госстроя_от_25.12.90___1___1" localSheetId="1">#REF!</definedName>
    <definedName name="Поправочные_коэффициенты_по_письму_Госстроя_от_25.12.90___1___1" localSheetId="2">#REF!</definedName>
    <definedName name="Поправочные_коэффициенты_по_письму_Госстроя_от_25.12.90___1___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2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___3___0" localSheetId="0">#REF!</definedName>
    <definedName name="Поправочные_коэффициенты_по_письму_Госстроя_от_25.12.90___1___3___0" localSheetId="1">#REF!</definedName>
    <definedName name="Поправочные_коэффициенты_по_письму_Госстроя_от_25.12.90___1___3___0" localSheetId="2">#REF!</definedName>
    <definedName name="Поправочные_коэффициенты_по_письму_Госстроя_от_25.12.90___1___3___0">#REF!</definedName>
    <definedName name="Поправочные_коэффициенты_по_письму_Госстроя_от_25.12.90___1___5" localSheetId="0">#REF!</definedName>
    <definedName name="Поправочные_коэффициенты_по_письму_Госстроя_от_25.12.90___1___5" localSheetId="1">#REF!</definedName>
    <definedName name="Поправочные_коэффициенты_по_письму_Госстроя_от_25.12.90___1___5" localSheetId="2">#REF!</definedName>
    <definedName name="Поправочные_коэффициенты_по_письму_Госстроя_от_25.12.90___1___5">#REF!</definedName>
    <definedName name="Поправочные_коэффициенты_по_письму_Госстроя_от_25.12.90___1_1" localSheetId="0">#REF!</definedName>
    <definedName name="Поправочные_коэффициенты_по_письму_Госстроя_от_25.12.90___1_1" localSheetId="1">#REF!</definedName>
    <definedName name="Поправочные_коэффициенты_по_письму_Госстроя_от_25.12.90___1_1" localSheetId="2">#REF!</definedName>
    <definedName name="Поправочные_коэффициенты_по_письму_Госстроя_от_25.12.90___1_1">#REF!</definedName>
    <definedName name="Поправочные_коэффициенты_по_письму_Госстроя_от_25.12.90___1_5" localSheetId="0">#REF!</definedName>
    <definedName name="Поправочные_коэффициенты_по_письму_Госстроя_от_25.12.90___1_5" localSheetId="1">#REF!</definedName>
    <definedName name="Поправочные_коэффициенты_по_письму_Госстроя_от_25.12.90___1_5" localSheetId="2">#REF!</definedName>
    <definedName name="Поправочные_коэффициенты_по_письму_Госстроя_от_25.12.90___1_5">#REF!</definedName>
    <definedName name="Поправочные_коэффициенты_по_письму_Госстроя_от_25.12.90___10">"$#ССЫЛ!.$AC$21:$AN$30"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2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0___0___0" localSheetId="0">#REF!</definedName>
    <definedName name="Поправочные_коэффициенты_по_письму_Госстроя_от_25.12.90___10___0___0___0" localSheetId="1">#REF!</definedName>
    <definedName name="Поправочные_коэффициенты_по_письму_Госстроя_от_25.12.90___10___0___0___0" localSheetId="2">#REF!</definedName>
    <definedName name="Поправочные_коэффициенты_по_письму_Госстроя_от_25.12.90___10___0___0___0">#REF!</definedName>
    <definedName name="Поправочные_коэффициенты_по_письму_Госстроя_от_25.12.90___10___0___1">NA()</definedName>
    <definedName name="Поправочные_коэффициенты_по_письму_Госстроя_от_25.12.90___10___0___5">NA()</definedName>
    <definedName name="Поправочные_коэффициенты_по_письму_Госстроя_от_25.12.90___10___0_1">NA()</definedName>
    <definedName name="Поправочные_коэффициенты_по_письму_Госстроя_от_25.12.90___10___0_3">NA()</definedName>
    <definedName name="Поправочные_коэффициенты_по_письму_Госстроя_от_25.12.90___10___0_5">NA()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2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2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2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5" localSheetId="0">#REF!</definedName>
    <definedName name="Поправочные_коэффициенты_по_письму_Госстроя_от_25.12.90___10___5" localSheetId="1">#REF!</definedName>
    <definedName name="Поправочные_коэффициенты_по_письму_Госстроя_от_25.12.90___10___5" localSheetId="2">#REF!</definedName>
    <definedName name="Поправочные_коэффициенты_по_письму_Госстроя_от_25.12.90___10___5">#REF!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6___0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0___8___0">NA()</definedName>
    <definedName name="Поправочные_коэффициенты_по_письму_Госстроя_от_25.12.90___10___9">"$#ССЫЛ!.$AC$21:$AN$30"</definedName>
    <definedName name="Поправочные_коэффициенты_по_письму_Госстроя_от_25.12.90___10_1">NA()</definedName>
    <definedName name="Поправочные_коэффициенты_по_письму_Госстроя_от_25.12.90___10_3" localSheetId="0">#REF!</definedName>
    <definedName name="Поправочные_коэффициенты_по_письму_Госстроя_от_25.12.90___10_3" localSheetId="1">#REF!</definedName>
    <definedName name="Поправочные_коэффициенты_по_письму_Госстроя_от_25.12.90___10_3" localSheetId="2">#REF!</definedName>
    <definedName name="Поправочные_коэффициенты_по_письму_Госстроя_от_25.12.90___10_3">#REF!</definedName>
    <definedName name="Поправочные_коэффициенты_по_письму_Госстроя_от_25.12.90___10_5" localSheetId="0">#REF!</definedName>
    <definedName name="Поправочные_коэффициенты_по_письму_Госстроя_от_25.12.90___10_5" localSheetId="1">#REF!</definedName>
    <definedName name="Поправочные_коэффициенты_по_письму_Госстроя_от_25.12.90___10_5" localSheetId="2">#REF!</definedName>
    <definedName name="Поправочные_коэффициенты_по_письму_Госстроя_от_25.12.90___10_5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2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0___0">NA()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2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2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2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6___0" localSheetId="0">#REF!</definedName>
    <definedName name="Поправочные_коэффициенты_по_письму_Госстроя_от_25.12.90___11___6___0" localSheetId="1">#REF!</definedName>
    <definedName name="Поправочные_коэффициенты_по_письму_Госстроя_от_25.12.90___11___6___0" localSheetId="2">#REF!</definedName>
    <definedName name="Поправочные_коэффициенты_по_письму_Госстроя_от_25.12.90___11___6___0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2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"$#ССЫЛ!.$AC$21:$AN$30"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2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2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0___0___0___0" localSheetId="0">#REF!</definedName>
    <definedName name="Поправочные_коэффициенты_по_письму_Госстроя_от_25.12.90___2___0___0___0___0" localSheetId="1">#REF!</definedName>
    <definedName name="Поправочные_коэффициенты_по_письму_Госстроя_от_25.12.90___2___0___0___0___0" localSheetId="2">#REF!</definedName>
    <definedName name="Поправочные_коэффициенты_по_письму_Госстроя_от_25.12.90___2___0___0___0___0">#REF!</definedName>
    <definedName name="Поправочные_коэффициенты_по_письму_Госстроя_от_25.12.90___2___0___0___1" localSheetId="0">#REF!</definedName>
    <definedName name="Поправочные_коэффициенты_по_письму_Госстроя_от_25.12.90___2___0___0___1" localSheetId="1">#REF!</definedName>
    <definedName name="Поправочные_коэффициенты_по_письму_Госстроя_от_25.12.90___2___0___0___1" localSheetId="2">#REF!</definedName>
    <definedName name="Поправочные_коэффициенты_по_письму_Госстроя_от_25.12.90___2___0___0___1">#REF!</definedName>
    <definedName name="Поправочные_коэффициенты_по_письму_Госстроя_от_25.12.90___2___0___0___3" localSheetId="0">#REF!</definedName>
    <definedName name="Поправочные_коэффициенты_по_письму_Госстроя_от_25.12.90___2___0___0___3" localSheetId="1">#REF!</definedName>
    <definedName name="Поправочные_коэффициенты_по_письму_Госстроя_от_25.12.90___2___0___0___3" localSheetId="2">#REF!</definedName>
    <definedName name="Поправочные_коэффициенты_по_письму_Госстроя_от_25.12.90___2___0___0___3">#REF!</definedName>
    <definedName name="Поправочные_коэффициенты_по_письму_Госстроя_от_25.12.90___2___0___0___5" localSheetId="0">#REF!</definedName>
    <definedName name="Поправочные_коэффициенты_по_письму_Госстроя_от_25.12.90___2___0___0___5" localSheetId="1">#REF!</definedName>
    <definedName name="Поправочные_коэффициенты_по_письму_Госстроя_от_25.12.90___2___0___0___5" localSheetId="2">#REF!</definedName>
    <definedName name="Поправочные_коэффициенты_по_письму_Госстроя_от_25.12.90___2___0___0___5">#REF!</definedName>
    <definedName name="Поправочные_коэффициенты_по_письму_Госстроя_от_25.12.90___2___0___0_1" localSheetId="0">#REF!</definedName>
    <definedName name="Поправочные_коэффициенты_по_письму_Госстроя_от_25.12.90___2___0___0_1" localSheetId="1">#REF!</definedName>
    <definedName name="Поправочные_коэффициенты_по_письму_Госстроя_от_25.12.90___2___0___0_1" localSheetId="2">#REF!</definedName>
    <definedName name="Поправочные_коэффициенты_по_письму_Госстроя_от_25.12.90___2___0___0_1">#REF!</definedName>
    <definedName name="Поправочные_коэффициенты_по_письму_Госстроя_от_25.12.90___2___0___0_5" localSheetId="0">#REF!</definedName>
    <definedName name="Поправочные_коэффициенты_по_письму_Госстроя_от_25.12.90___2___0___0_5" localSheetId="1">#REF!</definedName>
    <definedName name="Поправочные_коэффициенты_по_письму_Госстроя_от_25.12.90___2___0___0_5" localSheetId="2">#REF!</definedName>
    <definedName name="Поправочные_коэффициенты_по_письму_Госстроя_от_25.12.90___2___0___0_5">#REF!</definedName>
    <definedName name="Поправочные_коэффициенты_по_письму_Госстроя_от_25.12.90___2___0___1" localSheetId="0">#REF!</definedName>
    <definedName name="Поправочные_коэффициенты_по_письму_Госстроя_от_25.12.90___2___0___1" localSheetId="1">#REF!</definedName>
    <definedName name="Поправочные_коэффициенты_по_письму_Госстроя_от_25.12.90___2___0___1" localSheetId="2">#REF!</definedName>
    <definedName name="Поправочные_коэффициенты_по_письму_Госстроя_от_25.12.90___2___0___1">#REF!</definedName>
    <definedName name="Поправочные_коэффициенты_по_письму_Госстроя_от_25.12.90___2___0___3" localSheetId="0">#REF!</definedName>
    <definedName name="Поправочные_коэффициенты_по_письму_Госстроя_от_25.12.90___2___0___3" localSheetId="1">#REF!</definedName>
    <definedName name="Поправочные_коэффициенты_по_письму_Госстроя_от_25.12.90___2___0___3" localSheetId="2">#REF!</definedName>
    <definedName name="Поправочные_коэффициенты_по_письму_Госстроя_от_25.12.90___2___0___3">#REF!</definedName>
    <definedName name="Поправочные_коэффициенты_по_письму_Госстроя_от_25.12.90___2___0___5" localSheetId="0">#REF!</definedName>
    <definedName name="Поправочные_коэффициенты_по_письму_Госстроя_от_25.12.90___2___0___5" localSheetId="1">#REF!</definedName>
    <definedName name="Поправочные_коэффициенты_по_письму_Госстроя_от_25.12.90___2___0___5" localSheetId="2">#REF!</definedName>
    <definedName name="Поправочные_коэффициенты_по_письму_Госстроя_от_25.12.90___2___0___5">#REF!</definedName>
    <definedName name="Поправочные_коэффициенты_по_письму_Госстроя_от_25.12.90___2___0___6" localSheetId="0">#REF!</definedName>
    <definedName name="Поправочные_коэффициенты_по_письму_Госстроя_от_25.12.90___2___0___6" localSheetId="1">#REF!</definedName>
    <definedName name="Поправочные_коэффициенты_по_письму_Госстроя_от_25.12.90___2___0___6" localSheetId="2">#REF!</definedName>
    <definedName name="Поправочные_коэффициенты_по_письму_Госстроя_от_25.12.90___2___0___6">#REF!</definedName>
    <definedName name="Поправочные_коэффициенты_по_письму_Госстроя_от_25.12.90___2___0___7" localSheetId="0">#REF!</definedName>
    <definedName name="Поправочные_коэффициенты_по_письму_Госстроя_от_25.12.90___2___0___7" localSheetId="1">#REF!</definedName>
    <definedName name="Поправочные_коэффициенты_по_письму_Госстроя_от_25.12.90___2___0___7" localSheetId="2">#REF!</definedName>
    <definedName name="Поправочные_коэффициенты_по_письму_Госстроя_от_25.12.90___2___0___7">#REF!</definedName>
    <definedName name="Поправочные_коэффициенты_по_письму_Госстроя_от_25.12.90___2___0___8" localSheetId="0">#REF!</definedName>
    <definedName name="Поправочные_коэффициенты_по_письму_Госстроя_от_25.12.90___2___0___8" localSheetId="1">#REF!</definedName>
    <definedName name="Поправочные_коэффициенты_по_письму_Госстроя_от_25.12.90___2___0___8" localSheetId="2">#REF!</definedName>
    <definedName name="Поправочные_коэффициенты_по_письму_Госстроя_от_25.12.90___2___0___8">#REF!</definedName>
    <definedName name="Поправочные_коэффициенты_по_письму_Госстроя_от_25.12.90___2___0___9" localSheetId="0">#REF!</definedName>
    <definedName name="Поправочные_коэффициенты_по_письму_Госстроя_от_25.12.90___2___0___9" localSheetId="1">#REF!</definedName>
    <definedName name="Поправочные_коэффициенты_по_письму_Госстроя_от_25.12.90___2___0___9" localSheetId="2">#REF!</definedName>
    <definedName name="Поправочные_коэффициенты_по_письму_Госстроя_от_25.12.90___2___0___9">#REF!</definedName>
    <definedName name="Поправочные_коэффициенты_по_письму_Госстроя_от_25.12.90___2___0_1" localSheetId="0">#REF!</definedName>
    <definedName name="Поправочные_коэффициенты_по_письму_Госстроя_от_25.12.90___2___0_1" localSheetId="1">#REF!</definedName>
    <definedName name="Поправочные_коэффициенты_по_письму_Госстроя_от_25.12.90___2___0_1" localSheetId="2">#REF!</definedName>
    <definedName name="Поправочные_коэффициенты_по_письму_Госстроя_от_25.12.90___2___0_1">#REF!</definedName>
    <definedName name="Поправочные_коэффициенты_по_письму_Госстроя_от_25.12.90___2___0_3" localSheetId="0">#REF!</definedName>
    <definedName name="Поправочные_коэффициенты_по_письму_Госстроя_от_25.12.90___2___0_3" localSheetId="1">#REF!</definedName>
    <definedName name="Поправочные_коэффициенты_по_письму_Госстроя_от_25.12.90___2___0_3" localSheetId="2">#REF!</definedName>
    <definedName name="Поправочные_коэффициенты_по_письму_Госстроя_от_25.12.90___2___0_3">#REF!</definedName>
    <definedName name="Поправочные_коэффициенты_по_письму_Госстроя_от_25.12.90___2___0_5" localSheetId="0">#REF!</definedName>
    <definedName name="Поправочные_коэффициенты_по_письму_Госстроя_от_25.12.90___2___0_5" localSheetId="1">#REF!</definedName>
    <definedName name="Поправочные_коэффициенты_по_письму_Госстроя_от_25.12.90___2___0_5" localSheetId="2">#REF!</definedName>
    <definedName name="Поправочные_коэффициенты_по_письму_Госстроя_от_25.12.90___2___0_5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2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___0" localSheetId="0">#REF!</definedName>
    <definedName name="Поправочные_коэффициенты_по_письму_Госстроя_от_25.12.90___2___1___0" localSheetId="1">#REF!</definedName>
    <definedName name="Поправочные_коэффициенты_по_письму_Госстроя_от_25.12.90___2___1___0" localSheetId="2">#REF!</definedName>
    <definedName name="Поправочные_коэффициенты_по_письму_Госстроя_от_25.12.90___2___1___0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2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2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2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4___0" localSheetId="0">#REF!</definedName>
    <definedName name="Поправочные_коэффициенты_по_письму_Госстроя_от_25.12.90___2___4___0" localSheetId="1">#REF!</definedName>
    <definedName name="Поправочные_коэффициенты_по_письму_Госстроя_от_25.12.90___2___4___0" localSheetId="2">#REF!</definedName>
    <definedName name="Поправочные_коэффициенты_по_письму_Госстроя_от_25.12.90___2___4___0">#REF!</definedName>
    <definedName name="Поправочные_коэффициенты_по_письму_Госстроя_от_25.12.90___2___4___5" localSheetId="0">#REF!</definedName>
    <definedName name="Поправочные_коэффициенты_по_письму_Госстроя_от_25.12.90___2___4___5" localSheetId="1">#REF!</definedName>
    <definedName name="Поправочные_коэффициенты_по_письму_Госстроя_от_25.12.90___2___4___5" localSheetId="2">#REF!</definedName>
    <definedName name="Поправочные_коэффициенты_по_письму_Госстроя_от_25.12.90___2___4___5">#REF!</definedName>
    <definedName name="Поправочные_коэффициенты_по_письму_Госстроя_от_25.12.90___2___4_1" localSheetId="0">#REF!</definedName>
    <definedName name="Поправочные_коэффициенты_по_письму_Госстроя_от_25.12.90___2___4_1" localSheetId="1">#REF!</definedName>
    <definedName name="Поправочные_коэффициенты_по_письму_Госстроя_от_25.12.90___2___4_1" localSheetId="2">#REF!</definedName>
    <definedName name="Поправочные_коэффициенты_по_письму_Госстроя_от_25.12.90___2___4_1">#REF!</definedName>
    <definedName name="Поправочные_коэффициенты_по_письму_Госстроя_от_25.12.90___2___4_3" localSheetId="0">#REF!</definedName>
    <definedName name="Поправочные_коэффициенты_по_письму_Госстроя_от_25.12.90___2___4_3" localSheetId="1">#REF!</definedName>
    <definedName name="Поправочные_коэффициенты_по_письму_Госстроя_от_25.12.90___2___4_3" localSheetId="2">#REF!</definedName>
    <definedName name="Поправочные_коэффициенты_по_письму_Госстроя_от_25.12.90___2___4_3">#REF!</definedName>
    <definedName name="Поправочные_коэффициенты_по_письму_Госстроя_от_25.12.90___2___4_5" localSheetId="0">#REF!</definedName>
    <definedName name="Поправочные_коэффициенты_по_письму_Госстроя_от_25.12.90___2___4_5" localSheetId="1">#REF!</definedName>
    <definedName name="Поправочные_коэффициенты_по_письму_Госстроя_от_25.12.90___2___4_5" localSheetId="2">#REF!</definedName>
    <definedName name="Поправочные_коэффициенты_по_письму_Госстроя_от_25.12.90___2___4_5">#REF!</definedName>
    <definedName name="Поправочные_коэффициенты_по_письму_Госстроя_от_25.12.90___2___5" localSheetId="0">#REF!</definedName>
    <definedName name="Поправочные_коэффициенты_по_письму_Госстроя_от_25.12.90___2___5" localSheetId="1">#REF!</definedName>
    <definedName name="Поправочные_коэффициенты_по_письму_Госстроя_от_25.12.90___2___5" localSheetId="2">#REF!</definedName>
    <definedName name="Поправочные_коэффициенты_по_письму_Госстроя_от_25.12.90___2___5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2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6___0" localSheetId="0">#REF!</definedName>
    <definedName name="Поправочные_коэффициенты_по_письму_Госстроя_от_25.12.90___2___6___0" localSheetId="1">#REF!</definedName>
    <definedName name="Поправочные_коэффициенты_по_письму_Госстроя_от_25.12.90___2___6___0" localSheetId="2">#REF!</definedName>
    <definedName name="Поправочные_коэффициенты_по_письму_Госстроя_от_25.12.90___2___6___0">#REF!</definedName>
    <definedName name="Поправочные_коэффициенты_по_письму_Госстроя_от_25.12.90___2___7" localSheetId="0">#REF!</definedName>
    <definedName name="Поправочные_коэффициенты_по_письму_Госстроя_от_25.12.90___2___7" localSheetId="1">#REF!</definedName>
    <definedName name="Поправочные_коэффициенты_по_письму_Госстроя_от_25.12.90___2___7" localSheetId="2">#REF!</definedName>
    <definedName name="Поправочные_коэффициенты_по_письму_Госстроя_от_25.12.90___2___7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2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2___8___0" localSheetId="0">#REF!</definedName>
    <definedName name="Поправочные_коэффициенты_по_письму_Госстроя_от_25.12.90___2___8___0" localSheetId="1">#REF!</definedName>
    <definedName name="Поправочные_коэффициенты_по_письму_Госстроя_от_25.12.90___2___8___0" localSheetId="2">#REF!</definedName>
    <definedName name="Поправочные_коэффициенты_по_письму_Госстроя_от_25.12.90___2___8___0">#REF!</definedName>
    <definedName name="Поправочные_коэффициенты_по_письму_Госстроя_от_25.12.90___2___9">"$#ССЫЛ!.$AC$21:$AN$30"</definedName>
    <definedName name="Поправочные_коэффициенты_по_письму_Госстроя_от_25.12.90___2_1" localSheetId="0">#REF!</definedName>
    <definedName name="Поправочные_коэффициенты_по_письму_Госстроя_от_25.12.90___2_1" localSheetId="1">#REF!</definedName>
    <definedName name="Поправочные_коэффициенты_по_письму_Госстроя_от_25.12.90___2_1" localSheetId="2">#REF!</definedName>
    <definedName name="Поправочные_коэффициенты_по_письму_Госстроя_от_25.12.90___2_1">#REF!</definedName>
    <definedName name="Поправочные_коэффициенты_по_письму_Госстроя_от_25.12.90___2_3" localSheetId="0">#REF!</definedName>
    <definedName name="Поправочные_коэффициенты_по_письму_Госстроя_от_25.12.90___2_3" localSheetId="1">#REF!</definedName>
    <definedName name="Поправочные_коэффициенты_по_письму_Госстроя_от_25.12.90___2_3" localSheetId="2">#REF!</definedName>
    <definedName name="Поправочные_коэффициенты_по_письму_Госстроя_от_25.12.90___2_3">#REF!</definedName>
    <definedName name="Поправочные_коэффициенты_по_письму_Госстроя_от_25.12.90___2_5" localSheetId="0">#REF!</definedName>
    <definedName name="Поправочные_коэффициенты_по_письму_Госстроя_от_25.12.90___2_5" localSheetId="1">#REF!</definedName>
    <definedName name="Поправочные_коэффициенты_по_письму_Госстроя_от_25.12.90___2_5" localSheetId="2">#REF!</definedName>
    <definedName name="Поправочные_коэффициенты_по_письму_Госстроя_от_25.12.90___2_5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2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2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0___0" localSheetId="0">#REF!</definedName>
    <definedName name="Поправочные_коэффициенты_по_письму_Госстроя_от_25.12.90___3___0___0___0" localSheetId="1">#REF!</definedName>
    <definedName name="Поправочные_коэффициенты_по_письму_Госстроя_от_25.12.90___3___0___0___0" localSheetId="2">#REF!</definedName>
    <definedName name="Поправочные_коэффициенты_по_письму_Госстроя_от_25.12.90___3___0___0___0">#REF!</definedName>
    <definedName name="Поправочные_коэффициенты_по_письму_Госстроя_от_25.12.90___3___0___0___1" localSheetId="0">#REF!</definedName>
    <definedName name="Поправочные_коэффициенты_по_письму_Госстроя_от_25.12.90___3___0___0___1" localSheetId="1">#REF!</definedName>
    <definedName name="Поправочные_коэффициенты_по_письму_Госстроя_от_25.12.90___3___0___0___1" localSheetId="2">#REF!</definedName>
    <definedName name="Поправочные_коэффициенты_по_письму_Госстроя_от_25.12.90___3___0___0___1">#REF!</definedName>
    <definedName name="Поправочные_коэффициенты_по_письму_Госстроя_от_25.12.90___3___0___0___3" localSheetId="0">#REF!</definedName>
    <definedName name="Поправочные_коэффициенты_по_письму_Госстроя_от_25.12.90___3___0___0___3" localSheetId="1">#REF!</definedName>
    <definedName name="Поправочные_коэффициенты_по_письму_Госстроя_от_25.12.90___3___0___0___3" localSheetId="2">#REF!</definedName>
    <definedName name="Поправочные_коэффициенты_по_письму_Госстроя_от_25.12.90___3___0___0___3">#REF!</definedName>
    <definedName name="Поправочные_коэффициенты_по_письму_Госстроя_от_25.12.90___3___0___0___5">NA()</definedName>
    <definedName name="Поправочные_коэффициенты_по_письму_Госстроя_от_25.12.90___3___0___0_1" localSheetId="0">#REF!</definedName>
    <definedName name="Поправочные_коэффициенты_по_письму_Госстроя_от_25.12.90___3___0___0_1" localSheetId="1">#REF!</definedName>
    <definedName name="Поправочные_коэффициенты_по_письму_Госстроя_от_25.12.90___3___0___0_1" localSheetId="2">#REF!</definedName>
    <definedName name="Поправочные_коэффициенты_по_письму_Госстроя_от_25.12.90___3___0___0_1">#REF!</definedName>
    <definedName name="Поправочные_коэффициенты_по_письму_Госстроя_от_25.12.90___3___0___0_5">NA()</definedName>
    <definedName name="Поправочные_коэффициенты_по_письму_Госстроя_от_25.12.90___3___0___1" localSheetId="0">#REF!</definedName>
    <definedName name="Поправочные_коэффициенты_по_письму_Госстроя_от_25.12.90___3___0___1" localSheetId="1">#REF!</definedName>
    <definedName name="Поправочные_коэффициенты_по_письму_Госстроя_от_25.12.90___3___0___1" localSheetId="2">#REF!</definedName>
    <definedName name="Поправочные_коэффициенты_по_письму_Госстроя_от_25.12.90___3___0___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2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0___3___0">NA()</definedName>
    <definedName name="Поправочные_коэффициенты_по_письму_Госстроя_от_25.12.90___3___0___5" localSheetId="0">#REF!</definedName>
    <definedName name="Поправочные_коэффициенты_по_письму_Госстроя_от_25.12.90___3___0___5" localSheetId="1">#REF!</definedName>
    <definedName name="Поправочные_коэффициенты_по_письму_Госстроя_от_25.12.90___3___0___5" localSheetId="2">#REF!</definedName>
    <definedName name="Поправочные_коэффициенты_по_письму_Госстроя_от_25.12.90___3___0___5">#REF!</definedName>
    <definedName name="Поправочные_коэффициенты_по_письму_Госстроя_от_25.12.90___3___0_1" localSheetId="0">#REF!</definedName>
    <definedName name="Поправочные_коэффициенты_по_письму_Госстроя_от_25.12.90___3___0_1" localSheetId="1">#REF!</definedName>
    <definedName name="Поправочные_коэффициенты_по_письму_Госстроя_от_25.12.90___3___0_1" localSheetId="2">#REF!</definedName>
    <definedName name="Поправочные_коэффициенты_по_письму_Госстроя_от_25.12.90___3___0_1">#REF!</definedName>
    <definedName name="Поправочные_коэффициенты_по_письму_Госстроя_от_25.12.90___3___0_3" localSheetId="0">#REF!</definedName>
    <definedName name="Поправочные_коэффициенты_по_письму_Госстроя_от_25.12.90___3___0_3" localSheetId="1">#REF!</definedName>
    <definedName name="Поправочные_коэффициенты_по_письму_Госстроя_от_25.12.90___3___0_3" localSheetId="2">#REF!</definedName>
    <definedName name="Поправочные_коэффициенты_по_письму_Госстроя_от_25.12.90___3___0_3">#REF!</definedName>
    <definedName name="Поправочные_коэффициенты_по_письму_Госстроя_от_25.12.90___3___0_5" localSheetId="0">#REF!</definedName>
    <definedName name="Поправочные_коэффициенты_по_письму_Госстроя_от_25.12.90___3___0_5" localSheetId="1">#REF!</definedName>
    <definedName name="Поправочные_коэффициенты_по_письму_Госстроя_от_25.12.90___3___0_5" localSheetId="2">#REF!</definedName>
    <definedName name="Поправочные_коэффициенты_по_письму_Госстроя_от_25.12.90___3___0_5">#REF!</definedName>
    <definedName name="Поправочные_коэффициенты_по_письму_Госстроя_от_25.12.90___3___1" localSheetId="0">#REF!</definedName>
    <definedName name="Поправочные_коэффициенты_по_письму_Госстроя_от_25.12.90___3___1" localSheetId="1">#REF!</definedName>
    <definedName name="Поправочные_коэффициенты_по_письму_Госстроя_от_25.12.90___3___1" localSheetId="2">#REF!</definedName>
    <definedName name="Поправочные_коэффициенты_по_письму_Госстроя_от_25.12.90___3___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2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2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2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4___0" localSheetId="0">#REF!</definedName>
    <definedName name="Поправочные_коэффициенты_по_письму_Госстроя_от_25.12.90___3___4___0" localSheetId="1">#REF!</definedName>
    <definedName name="Поправочные_коэффициенты_по_письму_Госстроя_от_25.12.90___3___4___0" localSheetId="2">#REF!</definedName>
    <definedName name="Поправочные_коэффициенты_по_письму_Госстроя_от_25.12.90___3___4___0">#REF!</definedName>
    <definedName name="Поправочные_коэффициенты_по_письму_Госстроя_от_25.12.90___3___5" localSheetId="0">#REF!</definedName>
    <definedName name="Поправочные_коэффициенты_по_письму_Госстроя_от_25.12.90___3___5" localSheetId="1">#REF!</definedName>
    <definedName name="Поправочные_коэффициенты_по_письму_Госстроя_от_25.12.90___3___5" localSheetId="2">#REF!</definedName>
    <definedName name="Поправочные_коэффициенты_по_письму_Госстроя_от_25.12.90___3___5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2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2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3___8___0" localSheetId="0">#REF!</definedName>
    <definedName name="Поправочные_коэффициенты_по_письму_Госстроя_от_25.12.90___3___8___0" localSheetId="1">#REF!</definedName>
    <definedName name="Поправочные_коэффициенты_по_письму_Госстроя_от_25.12.90___3___8___0" localSheetId="2">#REF!</definedName>
    <definedName name="Поправочные_коэффициенты_по_письму_Госстроя_от_25.12.90___3___8___0">#REF!</definedName>
    <definedName name="Поправочные_коэффициенты_по_письму_Госстроя_от_25.12.90___3___9" localSheetId="0">#REF!</definedName>
    <definedName name="Поправочные_коэффициенты_по_письму_Госстроя_от_25.12.90___3___9" localSheetId="1">#REF!</definedName>
    <definedName name="Поправочные_коэффициенты_по_письму_Госстроя_от_25.12.90___3___9" localSheetId="2">#REF!</definedName>
    <definedName name="Поправочные_коэффициенты_по_письму_Госстроя_от_25.12.90___3___9">#REF!</definedName>
    <definedName name="Поправочные_коэффициенты_по_письму_Госстроя_от_25.12.90___3_1" localSheetId="0">#REF!</definedName>
    <definedName name="Поправочные_коэффициенты_по_письму_Госстроя_от_25.12.90___3_1" localSheetId="1">#REF!</definedName>
    <definedName name="Поправочные_коэффициенты_по_письму_Госстроя_от_25.12.90___3_1" localSheetId="2">#REF!</definedName>
    <definedName name="Поправочные_коэффициенты_по_письму_Госстроя_от_25.12.90___3_1">#REF!</definedName>
    <definedName name="Поправочные_коэффициенты_по_письму_Госстроя_от_25.12.90___3_3">NA()</definedName>
    <definedName name="Поправочные_коэффициенты_по_письму_Госстроя_от_25.12.90___3_5" localSheetId="0">#REF!</definedName>
    <definedName name="Поправочные_коэффициенты_по_письму_Госстроя_от_25.12.90___3_5" localSheetId="1">#REF!</definedName>
    <definedName name="Поправочные_коэффициенты_по_письму_Госстроя_от_25.12.90___3_5" localSheetId="2">#REF!</definedName>
    <definedName name="Поправочные_коэффициенты_по_письму_Госстроя_от_25.12.90___3_5">#REF!</definedName>
    <definedName name="Поправочные_коэффициенты_по_письму_Госстроя_от_25.12.90___4">"$#ССЫЛ!.$AC$21:$AN$30"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2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2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0___0___0" localSheetId="0">#REF!</definedName>
    <definedName name="Поправочные_коэффициенты_по_письму_Госстроя_от_25.12.90___4___0___0___0___0" localSheetId="1">#REF!</definedName>
    <definedName name="Поправочные_коэффициенты_по_письму_Госстроя_от_25.12.90___4___0___0___0___0" localSheetId="2">#REF!</definedName>
    <definedName name="Поправочные_коэффициенты_по_письму_Госстроя_от_25.12.90___4___0___0___0___0">#REF!</definedName>
    <definedName name="Поправочные_коэффициенты_по_письму_Госстроя_от_25.12.90___4___0___0___1" localSheetId="0">#REF!</definedName>
    <definedName name="Поправочные_коэффициенты_по_письму_Госстроя_от_25.12.90___4___0___0___1" localSheetId="1">#REF!</definedName>
    <definedName name="Поправочные_коэффициенты_по_письму_Госстроя_от_25.12.90___4___0___0___1" localSheetId="2">#REF!</definedName>
    <definedName name="Поправочные_коэффициенты_по_письму_Госстроя_от_25.12.90___4___0___0___1">#REF!</definedName>
    <definedName name="Поправочные_коэффициенты_по_письму_Госстроя_от_25.12.90___4___0___0___3" localSheetId="0">#REF!</definedName>
    <definedName name="Поправочные_коэффициенты_по_письму_Госстроя_от_25.12.90___4___0___0___3" localSheetId="1">#REF!</definedName>
    <definedName name="Поправочные_коэффициенты_по_письму_Госстроя_от_25.12.90___4___0___0___3" localSheetId="2">#REF!</definedName>
    <definedName name="Поправочные_коэффициенты_по_письму_Госстроя_от_25.12.90___4___0___0___3">#REF!</definedName>
    <definedName name="Поправочные_коэффициенты_по_письму_Госстроя_от_25.12.90___4___0___0___5" localSheetId="0">#REF!</definedName>
    <definedName name="Поправочные_коэффициенты_по_письму_Госстроя_от_25.12.90___4___0___0___5" localSheetId="1">#REF!</definedName>
    <definedName name="Поправочные_коэффициенты_по_письму_Госстроя_от_25.12.90___4___0___0___5" localSheetId="2">#REF!</definedName>
    <definedName name="Поправочные_коэффициенты_по_письму_Госстроя_от_25.12.90___4___0___0___5">#REF!</definedName>
    <definedName name="Поправочные_коэффициенты_по_письму_Госстроя_от_25.12.90___4___0___0_1" localSheetId="0">#REF!</definedName>
    <definedName name="Поправочные_коэффициенты_по_письму_Госстроя_от_25.12.90___4___0___0_1" localSheetId="1">#REF!</definedName>
    <definedName name="Поправочные_коэффициенты_по_письму_Госстроя_от_25.12.90___4___0___0_1" localSheetId="2">#REF!</definedName>
    <definedName name="Поправочные_коэффициенты_по_письму_Госстроя_от_25.12.90___4___0___0_1">#REF!</definedName>
    <definedName name="Поправочные_коэффициенты_по_письму_Госстроя_от_25.12.90___4___0___0_5" localSheetId="0">#REF!</definedName>
    <definedName name="Поправочные_коэффициенты_по_письму_Госстроя_от_25.12.90___4___0___0_5" localSheetId="1">#REF!</definedName>
    <definedName name="Поправочные_коэффициенты_по_письму_Госстроя_от_25.12.90___4___0___0_5" localSheetId="2">#REF!</definedName>
    <definedName name="Поправочные_коэффициенты_по_письму_Госстроя_от_25.12.90___4___0___0_5">#REF!</definedName>
    <definedName name="Поправочные_коэффициенты_по_письму_Госстроя_от_25.12.90___4___0___1" localSheetId="0">#REF!</definedName>
    <definedName name="Поправочные_коэффициенты_по_письму_Госстроя_от_25.12.90___4___0___1" localSheetId="1">#REF!</definedName>
    <definedName name="Поправочные_коэффициенты_по_письму_Госстроя_от_25.12.90___4___0___1" localSheetId="2">#REF!</definedName>
    <definedName name="Поправочные_коэффициенты_по_письму_Госстроя_от_25.12.90___4___0___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2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3" localSheetId="0">#REF!</definedName>
    <definedName name="Поправочные_коэффициенты_по_письму_Госстроя_от_25.12.90___4___0___3" localSheetId="1">#REF!</definedName>
    <definedName name="Поправочные_коэффициенты_по_письму_Госстроя_от_25.12.90___4___0___3" localSheetId="2">#REF!</definedName>
    <definedName name="Поправочные_коэффициенты_по_письму_Госстроя_от_25.12.90___4___0___3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0___5">NA()</definedName>
    <definedName name="Поправочные_коэффициенты_по_письму_Госстроя_от_25.12.90___4___0___6">NA()</definedName>
    <definedName name="Поправочные_коэффициенты_по_письму_Госстроя_от_25.12.90___4___0___7">NA()</definedName>
    <definedName name="Поправочные_коэффициенты_по_письму_Госстроя_от_25.12.90___4___0___8">NA()</definedName>
    <definedName name="Поправочные_коэффициенты_по_письму_Госстроя_от_25.12.90___4___0___9">NA()</definedName>
    <definedName name="Поправочные_коэффициенты_по_письму_Госстроя_от_25.12.90___4___0_1" localSheetId="0">#REF!</definedName>
    <definedName name="Поправочные_коэффициенты_по_письму_Госстроя_от_25.12.90___4___0_1" localSheetId="1">#REF!</definedName>
    <definedName name="Поправочные_коэффициенты_по_письму_Госстроя_от_25.12.90___4___0_1" localSheetId="2">#REF!</definedName>
    <definedName name="Поправочные_коэффициенты_по_письму_Госстроя_от_25.12.90___4___0_1">#REF!</definedName>
    <definedName name="Поправочные_коэффициенты_по_письму_Госстроя_от_25.12.90___4___0_3">NA()</definedName>
    <definedName name="Поправочные_коэффициенты_по_письму_Госстроя_от_25.12.90___4___0_5">NA()</definedName>
    <definedName name="Поправочные_коэффициенты_по_письму_Госстроя_от_25.12.90___4___1">NA()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2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2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2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3___0___0" localSheetId="0">#REF!</definedName>
    <definedName name="Поправочные_коэффициенты_по_письму_Госстроя_от_25.12.90___4___3___0___0" localSheetId="1">#REF!</definedName>
    <definedName name="Поправочные_коэффициенты_по_письму_Госстроя_от_25.12.90___4___3___0___0" localSheetId="2">#REF!</definedName>
    <definedName name="Поправочные_коэффициенты_по_письму_Госстроя_от_25.12.90___4___3___0___0">#REF!</definedName>
    <definedName name="Поправочные_коэффициенты_по_письму_Госстроя_от_25.12.90___4___3___3" localSheetId="0">#REF!</definedName>
    <definedName name="Поправочные_коэффициенты_по_письму_Госстроя_от_25.12.90___4___3___3" localSheetId="1">#REF!</definedName>
    <definedName name="Поправочные_коэффициенты_по_письму_Госстроя_от_25.12.90___4___3___3" localSheetId="2">#REF!</definedName>
    <definedName name="Поправочные_коэффициенты_по_письму_Госстроя_от_25.12.90___4___3___3">#REF!</definedName>
    <definedName name="Поправочные_коэффициенты_по_письму_Госстроя_от_25.12.90___4___3___5" localSheetId="0">#REF!</definedName>
    <definedName name="Поправочные_коэффициенты_по_письму_Госстроя_от_25.12.90___4___3___5" localSheetId="1">#REF!</definedName>
    <definedName name="Поправочные_коэффициенты_по_письму_Госстроя_от_25.12.90___4___3___5" localSheetId="2">#REF!</definedName>
    <definedName name="Поправочные_коэффициенты_по_письму_Госстроя_от_25.12.90___4___3___5">#REF!</definedName>
    <definedName name="Поправочные_коэффициенты_по_письму_Госстроя_от_25.12.90___4___3_1" localSheetId="0">#REF!</definedName>
    <definedName name="Поправочные_коэффициенты_по_письму_Госстроя_от_25.12.90___4___3_1" localSheetId="1">#REF!</definedName>
    <definedName name="Поправочные_коэффициенты_по_письму_Госстроя_от_25.12.90___4___3_1" localSheetId="2">#REF!</definedName>
    <definedName name="Поправочные_коэффициенты_по_письму_Госстроя_от_25.12.90___4___3_1">#REF!</definedName>
    <definedName name="Поправочные_коэффициенты_по_письму_Госстроя_от_25.12.90___4___3_5" localSheetId="0">#REF!</definedName>
    <definedName name="Поправочные_коэффициенты_по_письму_Госстроя_от_25.12.90___4___3_5" localSheetId="1">#REF!</definedName>
    <definedName name="Поправочные_коэффициенты_по_письму_Госстроя_от_25.12.90___4___3_5" localSheetId="2">#REF!</definedName>
    <definedName name="Поправочные_коэффициенты_по_письму_Госстроя_от_25.12.90___4___3_5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2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5" localSheetId="0">#REF!</definedName>
    <definedName name="Поправочные_коэффициенты_по_письму_Госстроя_от_25.12.90___4___5" localSheetId="1">#REF!</definedName>
    <definedName name="Поправочные_коэффициенты_по_письму_Госстроя_от_25.12.90___4___5" localSheetId="2">#REF!</definedName>
    <definedName name="Поправочные_коэффициенты_по_письму_Госстроя_от_25.12.90___4___5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2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6___0" localSheetId="0">#REF!</definedName>
    <definedName name="Поправочные_коэффициенты_по_письму_Госстроя_от_25.12.90___4___6___0" localSheetId="1">#REF!</definedName>
    <definedName name="Поправочные_коэффициенты_по_письму_Госстроя_от_25.12.90___4___6___0" localSheetId="2">#REF!</definedName>
    <definedName name="Поправочные_коэффициенты_по_письму_Госстроя_от_25.12.90___4___6___0">#REF!</definedName>
    <definedName name="Поправочные_коэффициенты_по_письму_Госстроя_от_25.12.90___4___7" localSheetId="0">#REF!</definedName>
    <definedName name="Поправочные_коэффициенты_по_письму_Госстроя_от_25.12.90___4___7" localSheetId="1">#REF!</definedName>
    <definedName name="Поправочные_коэффициенты_по_письму_Госстроя_от_25.12.90___4___7" localSheetId="2">#REF!</definedName>
    <definedName name="Поправочные_коэффициенты_по_письму_Госстроя_от_25.12.90___4___7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2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4___8___0" localSheetId="0">#REF!</definedName>
    <definedName name="Поправочные_коэффициенты_по_письму_Госстроя_от_25.12.90___4___8___0" localSheetId="1">#REF!</definedName>
    <definedName name="Поправочные_коэффициенты_по_письму_Госстроя_от_25.12.90___4___8___0" localSheetId="2">#REF!</definedName>
    <definedName name="Поправочные_коэффициенты_по_письму_Госстроя_от_25.12.90___4___8___0">#REF!</definedName>
    <definedName name="Поправочные_коэффициенты_по_письму_Госстроя_от_25.12.90___4___9">"$#ССЫЛ!.$AC$21:$AN$30"</definedName>
    <definedName name="Поправочные_коэффициенты_по_письму_Госстроя_от_25.12.90___4_1">NA()</definedName>
    <definedName name="Поправочные_коэффициенты_по_письму_Госстроя_от_25.12.90___4_3" localSheetId="0">#REF!</definedName>
    <definedName name="Поправочные_коэффициенты_по_письму_Госстроя_от_25.12.90___4_3" localSheetId="1">#REF!</definedName>
    <definedName name="Поправочные_коэффициенты_по_письму_Госстроя_от_25.12.90___4_3" localSheetId="2">#REF!</definedName>
    <definedName name="Поправочные_коэффициенты_по_письму_Госстроя_от_25.12.90___4_3">#REF!</definedName>
    <definedName name="Поправочные_коэффициенты_по_письму_Госстроя_от_25.12.90___4_5" localSheetId="0">#REF!</definedName>
    <definedName name="Поправочные_коэффициенты_по_письму_Госстроя_от_25.12.90___4_5" localSheetId="1">#REF!</definedName>
    <definedName name="Поправочные_коэффициенты_по_письму_Госстроя_от_25.12.90___4_5" localSheetId="2">#REF!</definedName>
    <definedName name="Поправочные_коэффициенты_по_письму_Госстроя_от_25.12.90___4_5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2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2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2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0___0___0___0" localSheetId="0">#REF!</definedName>
    <definedName name="Поправочные_коэффициенты_по_письму_Госстроя_от_25.12.90___5___0___0___0___0" localSheetId="1">#REF!</definedName>
    <definedName name="Поправочные_коэффициенты_по_письму_Госстроя_от_25.12.90___5___0___0___0___0" localSheetId="2">#REF!</definedName>
    <definedName name="Поправочные_коэффициенты_по_письму_Госстроя_от_25.12.90___5___0___0___0___0">#REF!</definedName>
    <definedName name="Поправочные_коэффициенты_по_письму_Госстроя_от_25.12.90___5___0___1" localSheetId="0">#REF!</definedName>
    <definedName name="Поправочные_коэффициенты_по_письму_Госстроя_от_25.12.90___5___0___1" localSheetId="1">#REF!</definedName>
    <definedName name="Поправочные_коэффициенты_по_письму_Госстроя_от_25.12.90___5___0___1" localSheetId="2">#REF!</definedName>
    <definedName name="Поправочные_коэффициенты_по_письму_Госстроя_от_25.12.90___5___0___1">#REF!</definedName>
    <definedName name="Поправочные_коэффициенты_по_письму_Госстроя_от_25.12.90___5___0___5" localSheetId="0">#REF!</definedName>
    <definedName name="Поправочные_коэффициенты_по_письму_Госстроя_от_25.12.90___5___0___5" localSheetId="1">#REF!</definedName>
    <definedName name="Поправочные_коэффициенты_по_письму_Госстроя_от_25.12.90___5___0___5" localSheetId="2">#REF!</definedName>
    <definedName name="Поправочные_коэффициенты_по_письму_Госстроя_от_25.12.90___5___0___5">#REF!</definedName>
    <definedName name="Поправочные_коэффициенты_по_письму_Госстроя_от_25.12.90___5___0_1" localSheetId="0">#REF!</definedName>
    <definedName name="Поправочные_коэффициенты_по_письму_Госстроя_от_25.12.90___5___0_1" localSheetId="1">#REF!</definedName>
    <definedName name="Поправочные_коэффициенты_по_письму_Госстроя_от_25.12.90___5___0_1" localSheetId="2">#REF!</definedName>
    <definedName name="Поправочные_коэффициенты_по_письму_Госстроя_от_25.12.90___5___0_1">#REF!</definedName>
    <definedName name="Поправочные_коэффициенты_по_письму_Госстроя_от_25.12.90___5___0_3" localSheetId="0">#REF!</definedName>
    <definedName name="Поправочные_коэффициенты_по_письму_Госстроя_от_25.12.90___5___0_3" localSheetId="1">#REF!</definedName>
    <definedName name="Поправочные_коэффициенты_по_письму_Госстроя_от_25.12.90___5___0_3" localSheetId="2">#REF!</definedName>
    <definedName name="Поправочные_коэффициенты_по_письму_Госстроя_от_25.12.90___5___0_3">#REF!</definedName>
    <definedName name="Поправочные_коэффициенты_по_письму_Госстроя_от_25.12.90___5___0_5" localSheetId="0">#REF!</definedName>
    <definedName name="Поправочные_коэффициенты_по_письму_Госстроя_от_25.12.90___5___0_5" localSheetId="1">#REF!</definedName>
    <definedName name="Поправочные_коэффициенты_по_письму_Госстроя_от_25.12.90___5___0_5" localSheetId="2">#REF!</definedName>
    <definedName name="Поправочные_коэффициенты_по_письму_Госстроя_от_25.12.90___5___0_5">#REF!</definedName>
    <definedName name="Поправочные_коэффициенты_по_письму_Госстроя_от_25.12.90___5___1" localSheetId="0">#REF!</definedName>
    <definedName name="Поправочные_коэффициенты_по_письму_Госстроя_от_25.12.90___5___1" localSheetId="1">#REF!</definedName>
    <definedName name="Поправочные_коэффициенты_по_письму_Госстроя_от_25.12.90___5___1" localSheetId="2">#REF!</definedName>
    <definedName name="Поправочные_коэффициенты_по_письму_Госстроя_от_25.12.90___5___1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5___5">NA()</definedName>
    <definedName name="Поправочные_коэффициенты_по_письму_Госстроя_от_25.12.90___5_1" localSheetId="0">#REF!</definedName>
    <definedName name="Поправочные_коэффициенты_по_письму_Госстроя_от_25.12.90___5_1" localSheetId="1">#REF!</definedName>
    <definedName name="Поправочные_коэффициенты_по_письму_Госстроя_от_25.12.90___5_1" localSheetId="2">#REF!</definedName>
    <definedName name="Поправочные_коэффициенты_по_письму_Госстроя_от_25.12.90___5_1">#REF!</definedName>
    <definedName name="Поправочные_коэффициенты_по_письму_Госстроя_от_25.12.90___5_3">NA()</definedName>
    <definedName name="Поправочные_коэффициенты_по_письму_Госстроя_от_25.12.90___5_5">NA()</definedName>
    <definedName name="Поправочные_коэффициенты_по_письму_Госстроя_от_25.12.90___6">"$#ССЫЛ!.$AC$21:$AN$30"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2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2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2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0___0___0___0" localSheetId="0">#REF!</definedName>
    <definedName name="Поправочные_коэффициенты_по_письму_Госстроя_от_25.12.90___6___0___0___0___0" localSheetId="1">#REF!</definedName>
    <definedName name="Поправочные_коэффициенты_по_письму_Госстроя_от_25.12.90___6___0___0___0___0" localSheetId="2">#REF!</definedName>
    <definedName name="Поправочные_коэффициенты_по_письму_Госстроя_от_25.12.90___6___0___0___0___0">#REF!</definedName>
    <definedName name="Поправочные_коэффициенты_по_письму_Госстроя_от_25.12.90___6___0___1" localSheetId="0">#REF!</definedName>
    <definedName name="Поправочные_коэффициенты_по_письму_Госстроя_от_25.12.90___6___0___1" localSheetId="1">#REF!</definedName>
    <definedName name="Поправочные_коэффициенты_по_письму_Госстроя_от_25.12.90___6___0___1" localSheetId="2">#REF!</definedName>
    <definedName name="Поправочные_коэффициенты_по_письму_Госстроя_от_25.12.90___6___0___1">#REF!</definedName>
    <definedName name="Поправочные_коэффициенты_по_письму_Госстроя_от_25.12.90___6___0___3" localSheetId="0">#REF!</definedName>
    <definedName name="Поправочные_коэффициенты_по_письму_Госстроя_от_25.12.90___6___0___3" localSheetId="1">#REF!</definedName>
    <definedName name="Поправочные_коэффициенты_по_письму_Госстроя_от_25.12.90___6___0___3" localSheetId="2">#REF!</definedName>
    <definedName name="Поправочные_коэффициенты_по_письму_Госстроя_от_25.12.90___6___0___3">#REF!</definedName>
    <definedName name="Поправочные_коэффициенты_по_письму_Госстроя_от_25.12.90___6___0___5" localSheetId="0">#REF!</definedName>
    <definedName name="Поправочные_коэффициенты_по_письму_Госстроя_от_25.12.90___6___0___5" localSheetId="1">#REF!</definedName>
    <definedName name="Поправочные_коэффициенты_по_письму_Госстроя_от_25.12.90___6___0___5" localSheetId="2">#REF!</definedName>
    <definedName name="Поправочные_коэффициенты_по_письму_Госстроя_от_25.12.90___6___0___5">#REF!</definedName>
    <definedName name="Поправочные_коэффициенты_по_письму_Госстроя_от_25.12.90___6___0_1" localSheetId="0">#REF!</definedName>
    <definedName name="Поправочные_коэффициенты_по_письму_Госстроя_от_25.12.90___6___0_1" localSheetId="1">#REF!</definedName>
    <definedName name="Поправочные_коэффициенты_по_письму_Госстроя_от_25.12.90___6___0_1" localSheetId="2">#REF!</definedName>
    <definedName name="Поправочные_коэффициенты_по_письму_Госстроя_от_25.12.90___6___0_1">#REF!</definedName>
    <definedName name="Поправочные_коэффициенты_по_письму_Госстроя_от_25.12.90___6___0_3" localSheetId="0">#REF!</definedName>
    <definedName name="Поправочные_коэффициенты_по_письму_Госстроя_от_25.12.90___6___0_3" localSheetId="1">#REF!</definedName>
    <definedName name="Поправочные_коэффициенты_по_письму_Госстроя_от_25.12.90___6___0_3" localSheetId="2">#REF!</definedName>
    <definedName name="Поправочные_коэффициенты_по_письму_Госстроя_от_25.12.90___6___0_3">#REF!</definedName>
    <definedName name="Поправочные_коэффициенты_по_письму_Госстроя_от_25.12.90___6___0_5" localSheetId="0">#REF!</definedName>
    <definedName name="Поправочные_коэффициенты_по_письму_Госстроя_от_25.12.90___6___0_5" localSheetId="1">#REF!</definedName>
    <definedName name="Поправочные_коэффициенты_по_письму_Госстроя_от_25.12.90___6___0_5" localSheetId="2">#REF!</definedName>
    <definedName name="Поправочные_коэффициенты_по_письму_Госстроя_от_25.12.90___6___0_5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2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2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2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3" localSheetId="0">#REF!</definedName>
    <definedName name="Поправочные_коэффициенты_по_письму_Госстроя_от_25.12.90___6___3" localSheetId="1">#REF!</definedName>
    <definedName name="Поправочные_коэффициенты_по_письму_Госстроя_от_25.12.90___6___3" localSheetId="2">#REF!</definedName>
    <definedName name="Поправочные_коэффициенты_по_письму_Госстроя_от_25.12.90___6___3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5">NA()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2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6___0" localSheetId="0">#REF!</definedName>
    <definedName name="Поправочные_коэффициенты_по_письму_Госстроя_от_25.12.90___6___6___0" localSheetId="1">#REF!</definedName>
    <definedName name="Поправочные_коэффициенты_по_письму_Госстроя_от_25.12.90___6___6___0" localSheetId="2">#REF!</definedName>
    <definedName name="Поправочные_коэффициенты_по_письму_Госстроя_от_25.12.90___6___6___0">#REF!</definedName>
    <definedName name="Поправочные_коэффициенты_по_письму_Госстроя_от_25.12.90___6___7">NA()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2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6___8___0" localSheetId="0">#REF!</definedName>
    <definedName name="Поправочные_коэффициенты_по_письму_Госстроя_от_25.12.90___6___8___0" localSheetId="1">#REF!</definedName>
    <definedName name="Поправочные_коэффициенты_по_письму_Госстроя_от_25.12.90___6___8___0" localSheetId="2">#REF!</definedName>
    <definedName name="Поправочные_коэффициенты_по_письму_Госстроя_от_25.12.90___6___8___0">#REF!</definedName>
    <definedName name="Поправочные_коэффициенты_по_письму_Госстроя_от_25.12.90___6___9">"$#ССЫЛ!.$AC$21:$AN$30"</definedName>
    <definedName name="Поправочные_коэффициенты_по_письму_Госстроя_от_25.12.90___6_1" localSheetId="0">#REF!</definedName>
    <definedName name="Поправочные_коэффициенты_по_письму_Госстроя_от_25.12.90___6_1" localSheetId="1">#REF!</definedName>
    <definedName name="Поправочные_коэффициенты_по_письму_Госстроя_от_25.12.90___6_1" localSheetId="2">#REF!</definedName>
    <definedName name="Поправочные_коэффициенты_по_письму_Госстроя_от_25.12.90___6_1">#REF!</definedName>
    <definedName name="Поправочные_коэффициенты_по_письму_Госстроя_от_25.12.90___6_3" localSheetId="0">#REF!</definedName>
    <definedName name="Поправочные_коэффициенты_по_письму_Госстроя_от_25.12.90___6_3" localSheetId="1">#REF!</definedName>
    <definedName name="Поправочные_коэффициенты_по_письму_Госстроя_от_25.12.90___6_3" localSheetId="2">#REF!</definedName>
    <definedName name="Поправочные_коэффициенты_по_письму_Госстроя_от_25.12.90___6_3">#REF!</definedName>
    <definedName name="Поправочные_коэффициенты_по_письму_Госстроя_от_25.12.90___6_5">NA()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2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2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0___0" localSheetId="0">#REF!</definedName>
    <definedName name="Поправочные_коэффициенты_по_письму_Госстроя_от_25.12.90___7___0___0" localSheetId="1">#REF!</definedName>
    <definedName name="Поправочные_коэффициенты_по_письму_Госстроя_от_25.12.90___7___0___0" localSheetId="2">#REF!</definedName>
    <definedName name="Поправочные_коэффициенты_по_письму_Госстроя_от_25.12.90___7___0___0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2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2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2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2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"$#ССЫЛ!.$AC$21:$AN$30"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2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2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2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0___0___0___0" localSheetId="0">#REF!</definedName>
    <definedName name="Поправочные_коэффициенты_по_письму_Госстроя_от_25.12.90___8___0___0___0___0" localSheetId="1">#REF!</definedName>
    <definedName name="Поправочные_коэффициенты_по_письму_Госстроя_от_25.12.90___8___0___0___0___0" localSheetId="2">#REF!</definedName>
    <definedName name="Поправочные_коэффициенты_по_письму_Госстроя_от_25.12.90___8___0___0___0___0">#REF!</definedName>
    <definedName name="Поправочные_коэффициенты_по_письму_Госстроя_от_25.12.90___8___0___1" localSheetId="0">#REF!</definedName>
    <definedName name="Поправочные_коэффициенты_по_письму_Госстроя_от_25.12.90___8___0___1" localSheetId="1">#REF!</definedName>
    <definedName name="Поправочные_коэффициенты_по_письму_Госстроя_от_25.12.90___8___0___1" localSheetId="2">#REF!</definedName>
    <definedName name="Поправочные_коэффициенты_по_письму_Госстроя_от_25.12.90___8___0___1">#REF!</definedName>
    <definedName name="Поправочные_коэффициенты_по_письму_Госстроя_от_25.12.90___8___0___5" localSheetId="0">#REF!</definedName>
    <definedName name="Поправочные_коэффициенты_по_письму_Госстроя_от_25.12.90___8___0___5" localSheetId="1">#REF!</definedName>
    <definedName name="Поправочные_коэффициенты_по_письму_Госстроя_от_25.12.90___8___0___5" localSheetId="2">#REF!</definedName>
    <definedName name="Поправочные_коэффициенты_по_письму_Госстроя_от_25.12.90___8___0___5">#REF!</definedName>
    <definedName name="Поправочные_коэффициенты_по_письму_Госстроя_от_25.12.90___8___0_1" localSheetId="0">#REF!</definedName>
    <definedName name="Поправочные_коэффициенты_по_письму_Госстроя_от_25.12.90___8___0_1" localSheetId="1">#REF!</definedName>
    <definedName name="Поправочные_коэффициенты_по_письму_Госстроя_от_25.12.90___8___0_1" localSheetId="2">#REF!</definedName>
    <definedName name="Поправочные_коэффициенты_по_письму_Госстроя_от_25.12.90___8___0_1">#REF!</definedName>
    <definedName name="Поправочные_коэффициенты_по_письму_Госстроя_от_25.12.90___8___0_3" localSheetId="0">#REF!</definedName>
    <definedName name="Поправочные_коэффициенты_по_письму_Госстроя_от_25.12.90___8___0_3" localSheetId="1">#REF!</definedName>
    <definedName name="Поправочные_коэффициенты_по_письму_Госстроя_от_25.12.90___8___0_3" localSheetId="2">#REF!</definedName>
    <definedName name="Поправочные_коэффициенты_по_письму_Госстроя_от_25.12.90___8___0_3">#REF!</definedName>
    <definedName name="Поправочные_коэффициенты_по_письму_Госстроя_от_25.12.90___8___0_5" localSheetId="0">#REF!</definedName>
    <definedName name="Поправочные_коэффициенты_по_письму_Госстроя_от_25.12.90___8___0_5" localSheetId="1">#REF!</definedName>
    <definedName name="Поправочные_коэффициенты_по_письму_Госстроя_от_25.12.90___8___0_5" localSheetId="2">#REF!</definedName>
    <definedName name="Поправочные_коэффициенты_по_письму_Госстроя_от_25.12.90___8___0_5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2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2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2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5" localSheetId="0">#REF!</definedName>
    <definedName name="Поправочные_коэффициенты_по_письму_Госстроя_от_25.12.90___8___5" localSheetId="1">#REF!</definedName>
    <definedName name="Поправочные_коэффициенты_по_письму_Госстроя_от_25.12.90___8___5" localSheetId="2">#REF!</definedName>
    <definedName name="Поправочные_коэффициенты_по_письму_Госстроя_от_25.12.90___8___5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2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6___0" localSheetId="0">#REF!</definedName>
    <definedName name="Поправочные_коэффициенты_по_письму_Госстроя_от_25.12.90___8___6___0" localSheetId="1">#REF!</definedName>
    <definedName name="Поправочные_коэффициенты_по_письму_Госстроя_от_25.12.90___8___6___0" localSheetId="2">#REF!</definedName>
    <definedName name="Поправочные_коэффициенты_по_письму_Госстроя_от_25.12.90___8___6___0">#REF!</definedName>
    <definedName name="Поправочные_коэффициенты_по_письму_Госстроя_от_25.12.90___8___7" localSheetId="0">#REF!</definedName>
    <definedName name="Поправочные_коэффициенты_по_письму_Госстроя_от_25.12.90___8___7" localSheetId="1">#REF!</definedName>
    <definedName name="Поправочные_коэффициенты_по_письму_Госстроя_от_25.12.90___8___7" localSheetId="2">#REF!</definedName>
    <definedName name="Поправочные_коэффициенты_по_письму_Госстроя_от_25.12.90___8___7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2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8___8___0" localSheetId="0">#REF!</definedName>
    <definedName name="Поправочные_коэффициенты_по_письму_Госстроя_от_25.12.90___8___8___0" localSheetId="1">#REF!</definedName>
    <definedName name="Поправочные_коэффициенты_по_письму_Госстроя_от_25.12.90___8___8___0" localSheetId="2">#REF!</definedName>
    <definedName name="Поправочные_коэффициенты_по_письму_Госстроя_от_25.12.90___8___8___0">#REF!</definedName>
    <definedName name="Поправочные_коэффициенты_по_письму_Госстроя_от_25.12.90___8___9">"$#ССЫЛ!.$AC$21:$AN$30"</definedName>
    <definedName name="Поправочные_коэффициенты_по_письму_Госстроя_от_25.12.90___8_1" localSheetId="0">#REF!</definedName>
    <definedName name="Поправочные_коэффициенты_по_письму_Госстроя_от_25.12.90___8_1" localSheetId="1">#REF!</definedName>
    <definedName name="Поправочные_коэффициенты_по_письму_Госстроя_от_25.12.90___8_1" localSheetId="2">#REF!</definedName>
    <definedName name="Поправочные_коэффициенты_по_письму_Госстроя_от_25.12.90___8_1">#REF!</definedName>
    <definedName name="Поправочные_коэффициенты_по_письму_Госстроя_от_25.12.90___8_3" localSheetId="0">#REF!</definedName>
    <definedName name="Поправочные_коэффициенты_по_письму_Госстроя_от_25.12.90___8_3" localSheetId="1">#REF!</definedName>
    <definedName name="Поправочные_коэффициенты_по_письму_Госстроя_от_25.12.90___8_3" localSheetId="2">#REF!</definedName>
    <definedName name="Поправочные_коэффициенты_по_письму_Госстроя_от_25.12.90___8_3">#REF!</definedName>
    <definedName name="Поправочные_коэффициенты_по_письму_Госстроя_от_25.12.90___8_5" localSheetId="0">#REF!</definedName>
    <definedName name="Поправочные_коэффициенты_по_письму_Госстроя_от_25.12.90___8_5" localSheetId="1">#REF!</definedName>
    <definedName name="Поправочные_коэффициенты_по_письму_Госстроя_от_25.12.90___8_5" localSheetId="2">#REF!</definedName>
    <definedName name="Поправочные_коэффициенты_по_письму_Госстроя_от_25.12.90___8_5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2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2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2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2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0___0___0___0" localSheetId="0">#REF!</definedName>
    <definedName name="Поправочные_коэффициенты_по_письму_Госстроя_от_25.12.90___9___0___0___0___0" localSheetId="1">#REF!</definedName>
    <definedName name="Поправочные_коэффициенты_по_письму_Госстроя_от_25.12.90___9___0___0___0___0" localSheetId="2">#REF!</definedName>
    <definedName name="Поправочные_коэффициенты_по_письму_Госстроя_от_25.12.90___9___0___0___0___0">#REF!</definedName>
    <definedName name="Поправочные_коэффициенты_по_письму_Госстроя_от_25.12.90___9___0___5" localSheetId="0">#REF!</definedName>
    <definedName name="Поправочные_коэффициенты_по_письму_Госстроя_от_25.12.90___9___0___5" localSheetId="1">#REF!</definedName>
    <definedName name="Поправочные_коэффициенты_по_письму_Госстроя_от_25.12.90___9___0___5" localSheetId="2">#REF!</definedName>
    <definedName name="Поправочные_коэффициенты_по_письму_Госстроя_от_25.12.90___9___0___5">#REF!</definedName>
    <definedName name="Поправочные_коэффициенты_по_письму_Госстроя_от_25.12.90___9___0_5" localSheetId="0">#REF!</definedName>
    <definedName name="Поправочные_коэффициенты_по_письму_Госстроя_от_25.12.90___9___0_5" localSheetId="1">#REF!</definedName>
    <definedName name="Поправочные_коэффициенты_по_письму_Госстроя_от_25.12.90___9___0_5" localSheetId="2">#REF!</definedName>
    <definedName name="Поправочные_коэффициенты_по_письму_Госстроя_от_25.12.90___9___0_5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2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2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5" localSheetId="0">#REF!</definedName>
    <definedName name="Поправочные_коэффициенты_по_письму_Госстроя_от_25.12.90___9___5" localSheetId="1">#REF!</definedName>
    <definedName name="Поправочные_коэффициенты_по_письму_Госстроя_от_25.12.90___9___5" localSheetId="2">#REF!</definedName>
    <definedName name="Поправочные_коэффициенты_по_письму_Госстроя_от_25.12.90___9___5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2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2">#REF!</definedName>
    <definedName name="Поправочные_коэффициенты_по_письму_Госстроя_от_25.12.90___9___8">#REF!</definedName>
    <definedName name="Поправочные_коэффициенты_по_письму_Госстроя_от_25.12.90___9_1" localSheetId="0">#REF!</definedName>
    <definedName name="Поправочные_коэффициенты_по_письму_Госстроя_от_25.12.90___9_1" localSheetId="1">#REF!</definedName>
    <definedName name="Поправочные_коэффициенты_по_письму_Госстроя_от_25.12.90___9_1" localSheetId="2">#REF!</definedName>
    <definedName name="Поправочные_коэффициенты_по_письму_Госстроя_от_25.12.90___9_1">#REF!</definedName>
    <definedName name="Поправочные_коэффициенты_по_письму_Госстроя_от_25.12.90___9_3" localSheetId="0">#REF!</definedName>
    <definedName name="Поправочные_коэффициенты_по_письму_Госстроя_от_25.12.90___9_3" localSheetId="1">#REF!</definedName>
    <definedName name="Поправочные_коэффициенты_по_письму_Госстроя_от_25.12.90___9_3" localSheetId="2">#REF!</definedName>
    <definedName name="Поправочные_коэффициенты_по_письму_Госстроя_от_25.12.90___9_3">#REF!</definedName>
    <definedName name="Поправочные_коэффициенты_по_письму_Госстроя_от_25.12.90___9_5" localSheetId="0">#REF!</definedName>
    <definedName name="Поправочные_коэффициенты_по_письму_Госстроя_от_25.12.90___9_5" localSheetId="1">#REF!</definedName>
    <definedName name="Поправочные_коэффициенты_по_письму_Госстроя_от_25.12.90___9_5" localSheetId="2">#REF!</definedName>
    <definedName name="Поправочные_коэффициенты_по_письму_Госстроя_от_25.12.90___9_5">#REF!</definedName>
    <definedName name="Поправочные_коэффициенты_по_письму_Госстроя_от_25.12.90_1" localSheetId="0">#REF!</definedName>
    <definedName name="Поправочные_коэффициенты_по_письму_Госстроя_от_25.12.90_1" localSheetId="1">#REF!</definedName>
    <definedName name="Поправочные_коэффициенты_по_письму_Госстроя_от_25.12.90_1" localSheetId="2">#REF!</definedName>
    <definedName name="Поправочные_коэффициенты_по_письму_Госстроя_от_25.12.90_1">#REF!</definedName>
    <definedName name="Поправочные_коэффициенты_по_письму_Госстроя_от_25.12.90_3">NA()</definedName>
    <definedName name="Поправочные_коэффициенты_по_письму_Госстроя_от_25.12.90_4">NA()</definedName>
    <definedName name="Поправочные_коэффициенты_по_письму_Госстроя_от_25.12.90_5">NA()</definedName>
    <definedName name="ппп">[47]свод1!$A$7</definedName>
    <definedName name="пр" localSheetId="0">#REF!</definedName>
    <definedName name="пр" localSheetId="1">#REF!</definedName>
    <definedName name="пр" localSheetId="2">#REF!</definedName>
    <definedName name="пр">#REF!</definedName>
    <definedName name="прапоалад" localSheetId="0">[48]топография!#REF!</definedName>
    <definedName name="прапоалад" localSheetId="1">[48]топография!#REF!</definedName>
    <definedName name="прапоалад" localSheetId="2">[48]топография!#REF!</definedName>
    <definedName name="прапоалад">[48]топография!#REF!</definedName>
    <definedName name="приб">[49]сводная!$E$10</definedName>
    <definedName name="Прикладное_ПО" localSheetId="0">#REF!</definedName>
    <definedName name="Прикладное_ПО" localSheetId="1">#REF!</definedName>
    <definedName name="Прикладное_ПО" localSheetId="2">#REF!</definedName>
    <definedName name="Прикладное_ПО">#REF!</definedName>
    <definedName name="прим">[45]СметаСводная!$C$7</definedName>
    <definedName name="про" localSheetId="0">#REF!</definedName>
    <definedName name="про" localSheetId="1">#REF!</definedName>
    <definedName name="про" localSheetId="2">#REF!</definedName>
    <definedName name="про">#REF!</definedName>
    <definedName name="пробная" localSheetId="0">#REF!</definedName>
    <definedName name="пробная" localSheetId="1">#REF!</definedName>
    <definedName name="пробная" localSheetId="2">#REF!</definedName>
    <definedName name="пробная">#REF!</definedName>
    <definedName name="пробная\" localSheetId="0">#REF!</definedName>
    <definedName name="пробная\" localSheetId="1">#REF!</definedName>
    <definedName name="пробная\" localSheetId="2">#REF!</definedName>
    <definedName name="пробная\">#REF!</definedName>
    <definedName name="Проверил" localSheetId="0">#REF!</definedName>
    <definedName name="Проверил" localSheetId="1">#REF!</definedName>
    <definedName name="Проверил" localSheetId="2">#REF!</definedName>
    <definedName name="Проверил">#REF!</definedName>
    <definedName name="проект">'[50]СметаСводная павильон'!$D$6</definedName>
    <definedName name="прочие" localSheetId="0">#REF!</definedName>
    <definedName name="прочие" localSheetId="2">#REF!</definedName>
    <definedName name="прочие">#REF!</definedName>
    <definedName name="Прочие_затраты_в_базисных_ценах" localSheetId="0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пр" localSheetId="0">[14]Коэфф1.!#REF!</definedName>
    <definedName name="прпр" localSheetId="1">[14]Коэфф1.!#REF!</definedName>
    <definedName name="прпр" localSheetId="2">[14]Коэфф1.!#REF!</definedName>
    <definedName name="прпр">[14]Коэфф1.!#REF!</definedName>
    <definedName name="прпр_1" localSheetId="0">#REF!</definedName>
    <definedName name="прпр_1" localSheetId="1">#REF!</definedName>
    <definedName name="прпр_1" localSheetId="2">#REF!</definedName>
    <definedName name="прпр_1">#REF!</definedName>
    <definedName name="псков">[51]свод!$E$10</definedName>
    <definedName name="р" localSheetId="0">#REF!</definedName>
    <definedName name="р" localSheetId="1">#REF!</definedName>
    <definedName name="р" localSheetId="2">#REF!</definedName>
    <definedName name="р">#REF!</definedName>
    <definedName name="Работы" localSheetId="0">#REF!</definedName>
    <definedName name="Работы" localSheetId="1">#REF!</definedName>
    <definedName name="Работы" localSheetId="2">#REF!</definedName>
    <definedName name="Работы">#REF!</definedName>
    <definedName name="Разработка" localSheetId="0">#REF!</definedName>
    <definedName name="Разработка" localSheetId="1">#REF!</definedName>
    <definedName name="Разработка" localSheetId="2">#REF!</definedName>
    <definedName name="Разработка">#REF!</definedName>
    <definedName name="Разработка_" localSheetId="0">#REF!</definedName>
    <definedName name="Разработка_" localSheetId="1">#REF!</definedName>
    <definedName name="Разработка_" localSheetId="2">#REF!</definedName>
    <definedName name="Разработка_">#REF!</definedName>
    <definedName name="Районный_к_т_к_ЗП" localSheetId="0">#REF!</definedName>
    <definedName name="Районный_к_т_к_ЗП" localSheetId="1">#REF!</definedName>
    <definedName name="Районный_к_т_к_ЗП" localSheetId="2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>#REF!</definedName>
    <definedName name="расчет">'[18]Таблица 3'!$A$3:$B$40</definedName>
    <definedName name="расчет1">'[18]Таблица 3'!$A$3:$B$40</definedName>
    <definedName name="РД" localSheetId="0">#REF!</definedName>
    <definedName name="РД" localSheetId="1">#REF!</definedName>
    <definedName name="РД" localSheetId="2">#REF!</definedName>
    <definedName name="РД">#REF!</definedName>
    <definedName name="Регистрационный_номер_группы_строек" localSheetId="0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ига">'[52]СметаСводная снег'!$E$7</definedName>
    <definedName name="рол" localSheetId="0">[48]топография!#REF!</definedName>
    <definedName name="рол" localSheetId="1">[48]топография!#REF!</definedName>
    <definedName name="рол" localSheetId="2">[48]топография!#REF!</definedName>
    <definedName name="рол">[48]топография!#REF!</definedName>
    <definedName name="ролл" localSheetId="0">#REF!</definedName>
    <definedName name="ролл" localSheetId="1">#REF!</definedName>
    <definedName name="ролл" localSheetId="2">#REF!</definedName>
    <definedName name="ролл">#REF!</definedName>
    <definedName name="рпв" localSheetId="0">#REF!</definedName>
    <definedName name="рпв" localSheetId="1">#REF!</definedName>
    <definedName name="рпв" localSheetId="2">#REF!</definedName>
    <definedName name="рпв">#REF!</definedName>
    <definedName name="рр" localSheetId="0">#REF!</definedName>
    <definedName name="рр" localSheetId="2">#REF!</definedName>
    <definedName name="рр">#REF!</definedName>
    <definedName name="Руководитель" localSheetId="0">#REF!</definedName>
    <definedName name="Руководитель" localSheetId="1">#REF!</definedName>
    <definedName name="Руководитель" localSheetId="2">#REF!</definedName>
    <definedName name="Руководитель">#REF!</definedName>
    <definedName name="ручей" localSheetId="0">#REF!</definedName>
    <definedName name="ручей" localSheetId="1">#REF!</definedName>
    <definedName name="ручей" localSheetId="2">#REF!</definedName>
    <definedName name="ручей">#REF!</definedName>
    <definedName name="савепр" localSheetId="0">#REF!</definedName>
    <definedName name="савепр" localSheetId="1">#REF!</definedName>
    <definedName name="савепр" localSheetId="2">#REF!</definedName>
    <definedName name="савепр">#REF!</definedName>
    <definedName name="сам" localSheetId="0">#REF!</definedName>
    <definedName name="сам" localSheetId="1">#REF!</definedName>
    <definedName name="сам" localSheetId="2">#REF!</definedName>
    <definedName name="сам">#REF!</definedName>
    <definedName name="Свод" localSheetId="0">#REF!</definedName>
    <definedName name="Свод" localSheetId="1">#REF!</definedName>
    <definedName name="Свод" localSheetId="2">#REF!</definedName>
    <definedName name="Свод">#REF!</definedName>
    <definedName name="свод1" localSheetId="0">[53]топография!#REF!</definedName>
    <definedName name="свод1" localSheetId="1">[53]топография!#REF!</definedName>
    <definedName name="свод1" localSheetId="2">[53]топография!#REF!</definedName>
    <definedName name="свод1">[53]топография!#REF!</definedName>
    <definedName name="сводИИ" localSheetId="0">[54]топография!#REF!</definedName>
    <definedName name="сводИИ" localSheetId="1">[54]топография!#REF!</definedName>
    <definedName name="сводИИ" localSheetId="2">[54]топография!#REF!</definedName>
    <definedName name="сводИИ">[54]топография!#REF!</definedName>
    <definedName name="сводная" localSheetId="0">#REF!</definedName>
    <definedName name="сводная" localSheetId="1">#REF!</definedName>
    <definedName name="сводная" localSheetId="2">#REF!</definedName>
    <definedName name="сводная">#REF!</definedName>
    <definedName name="СводнУТ" localSheetId="0">[27]топография!#REF!</definedName>
    <definedName name="СводнУТ" localSheetId="1">[27]топография!#REF!</definedName>
    <definedName name="СводнУТ" localSheetId="2">[27]топография!#REF!</definedName>
    <definedName name="СводнУТ">[27]топография!#REF!</definedName>
    <definedName name="СводУТ" localSheetId="0">#REF!</definedName>
    <definedName name="СводУТ" localSheetId="1">#REF!</definedName>
    <definedName name="СводУТ" localSheetId="2">#REF!</definedName>
    <definedName name="СводУТ">#REF!</definedName>
    <definedName name="Сервис" localSheetId="0">#REF!</definedName>
    <definedName name="Сервис" localSheetId="1">#REF!</definedName>
    <definedName name="Сервис" localSheetId="2">#REF!</definedName>
    <definedName name="Сервис">#REF!</definedName>
    <definedName name="Сервис_Всего" localSheetId="0">'[14]Прайс лист'!#REF!</definedName>
    <definedName name="Сервис_Всего" localSheetId="1">'[14]Прайс лист'!#REF!</definedName>
    <definedName name="Сервис_Всего" localSheetId="2">'[14]Прайс лист'!#REF!</definedName>
    <definedName name="Сервис_Всего">'[14]Прайс лист'!#REF!</definedName>
    <definedName name="Сервис_Всего_1" localSheetId="0">#REF!</definedName>
    <definedName name="Сервис_Всего_1" localSheetId="1">#REF!</definedName>
    <definedName name="Сервис_Всего_1" localSheetId="2">#REF!</definedName>
    <definedName name="Сервис_Всего_1">#REF!</definedName>
    <definedName name="Сервисное_оборудование" localSheetId="0">[14]Коэфф1.!#REF!</definedName>
    <definedName name="Сервисное_оборудование" localSheetId="1">[14]Коэфф1.!#REF!</definedName>
    <definedName name="Сервисное_оборудование" localSheetId="2">[14]Коэфф1.!#REF!</definedName>
    <definedName name="Сервисное_оборудование">[14]Коэфф1.!#REF!</definedName>
    <definedName name="Сервисное_оборудование_1" localSheetId="0">#REF!</definedName>
    <definedName name="Сервисное_оборудование_1" localSheetId="1">#REF!</definedName>
    <definedName name="Сервисное_оборудование_1" localSheetId="2">#REF!</definedName>
    <definedName name="Сервисное_оборудование_1">#REF!</definedName>
    <definedName name="см" localSheetId="0">#REF!</definedName>
    <definedName name="см" localSheetId="1">#REF!</definedName>
    <definedName name="см" localSheetId="2">#REF!</definedName>
    <definedName name="см">#REF!</definedName>
    <definedName name="см___0" localSheetId="0">#REF!</definedName>
    <definedName name="см___0" localSheetId="1">#REF!</definedName>
    <definedName name="см___0" localSheetId="2">#REF!</definedName>
    <definedName name="см___0">#REF!</definedName>
    <definedName name="См7" localSheetId="0">#REF!</definedName>
    <definedName name="См7" localSheetId="1">#REF!</definedName>
    <definedName name="См7" localSheetId="2">#REF!</definedName>
    <definedName name="См7">#REF!</definedName>
    <definedName name="Сметная_стоимость_в_базисных_ценах" localSheetId="0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ми" localSheetId="0">#REF!</definedName>
    <definedName name="сми" localSheetId="1">#REF!</definedName>
    <definedName name="сми" localSheetId="2">#REF!</definedName>
    <definedName name="сми">#REF!</definedName>
    <definedName name="Согласование" localSheetId="0">#REF!</definedName>
    <definedName name="Согласование" localSheetId="1">#REF!</definedName>
    <definedName name="Согласование" localSheetId="2">#REF!</definedName>
    <definedName name="Согласование">#REF!</definedName>
    <definedName name="Составил" localSheetId="0">#REF!</definedName>
    <definedName name="Составил" localSheetId="1">#REF!</definedName>
    <definedName name="Составил" localSheetId="2">#REF!</definedName>
    <definedName name="Составил">#REF!</definedName>
    <definedName name="Составитель" localSheetId="0">#REF!</definedName>
    <definedName name="Составитель" localSheetId="1">#REF!</definedName>
    <definedName name="Составитель" localSheetId="2">#REF!</definedName>
    <definedName name="Составитель">#REF!</definedName>
    <definedName name="СП1" localSheetId="0">[5]Обновление!#REF!</definedName>
    <definedName name="СП1" localSheetId="1">[5]Обновление!#REF!</definedName>
    <definedName name="СП1" localSheetId="2">[5]Обновление!#REF!</definedName>
    <definedName name="СП1">[5]Обновление!#REF!</definedName>
    <definedName name="Средняя_з_пл_в_строительстве" localSheetId="0">#REF!</definedName>
    <definedName name="Средняя_з_пл_в_строительстве" localSheetId="1">#REF!</definedName>
    <definedName name="Средняя_з_пл_в_строительстве" localSheetId="2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 localSheetId="1">#REF!</definedName>
    <definedName name="Средняя_з_пл_по_отрасли__Связь" localSheetId="2">#REF!</definedName>
    <definedName name="Средняя_з_пл_по_отрасли__Связь">#REF!</definedName>
    <definedName name="ссс" localSheetId="0">#REF!</definedName>
    <definedName name="ссс" localSheetId="1">#REF!</definedName>
    <definedName name="ссс" localSheetId="2">#REF!</definedName>
    <definedName name="ссс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оительная_полоса" localSheetId="0">#REF!</definedName>
    <definedName name="Строительная_полоса" localSheetId="1">#REF!</definedName>
    <definedName name="Строительная_полоса" localSheetId="2">#REF!</definedName>
    <definedName name="Строительная_полоса">#REF!</definedName>
    <definedName name="Строительные_работы_в_базисных_ценах" localSheetId="0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ргут">NA()</definedName>
    <definedName name="т">'[29]СметаСводная Рыб'!$C$13</definedName>
    <definedName name="Таблица3">'[18]Таблица 3'!$A$3:$B$40</definedName>
    <definedName name="Таблица5">'[18]Таблица 5'!$A$3:$G$77</definedName>
    <definedName name="Территориальная_поправка_к_ТЕР" localSheetId="0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оп1" localSheetId="0">#REF!</definedName>
    <definedName name="топ1" localSheetId="1">#REF!</definedName>
    <definedName name="топ1" localSheetId="2">#REF!</definedName>
    <definedName name="топ1">#REF!</definedName>
    <definedName name="топ2" localSheetId="0">#REF!</definedName>
    <definedName name="топ2" localSheetId="1">#REF!</definedName>
    <definedName name="топ2" localSheetId="2">#REF!</definedName>
    <definedName name="топ2">#REF!</definedName>
    <definedName name="топо" localSheetId="0">#REF!</definedName>
    <definedName name="топо" localSheetId="1">#REF!</definedName>
    <definedName name="топо" localSheetId="2">#REF!</definedName>
    <definedName name="топо">#REF!</definedName>
    <definedName name="топогр" localSheetId="0">[16]Смета!#REF!</definedName>
    <definedName name="топогр" localSheetId="1">[16]Смета!#REF!</definedName>
    <definedName name="топогр" localSheetId="2">[16]Смета!#REF!</definedName>
    <definedName name="топогр">[16]Смета!#REF!</definedName>
    <definedName name="топогр1" localSheetId="0">#REF!</definedName>
    <definedName name="топогр1" localSheetId="1">#REF!</definedName>
    <definedName name="топогр1" localSheetId="2">#REF!</definedName>
    <definedName name="топогр1">#REF!</definedName>
    <definedName name="топограф" localSheetId="0">#REF!</definedName>
    <definedName name="топограф" localSheetId="1">#REF!</definedName>
    <definedName name="топограф" localSheetId="2">#REF!</definedName>
    <definedName name="топограф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ТС1" localSheetId="0">#REF!</definedName>
    <definedName name="ТС1" localSheetId="1">#REF!</definedName>
    <definedName name="ТС1" localSheetId="2">#REF!</definedName>
    <definedName name="ТС1">#REF!</definedName>
    <definedName name="тьбю" localSheetId="0">#REF!</definedName>
    <definedName name="тьбю" localSheetId="1">#REF!</definedName>
    <definedName name="тьбю" localSheetId="2">#REF!</definedName>
    <definedName name="тьбю">#REF!</definedName>
    <definedName name="тьмтиб" localSheetId="0">#REF!</definedName>
    <definedName name="тьмтиб" localSheetId="1">#REF!</definedName>
    <definedName name="тьмтиб" localSheetId="2">#REF!</definedName>
    <definedName name="тьмтиб">#REF!</definedName>
    <definedName name="у" localSheetId="2">#REF!</definedName>
    <definedName name="у">#REF!</definedName>
    <definedName name="Увеличение_затрат_по_ЭММ" localSheetId="0">#REF!</definedName>
    <definedName name="Увеличение_затрат_по_ЭММ" localSheetId="1">#REF!</definedName>
    <definedName name="Увеличение_затрат_по_ЭММ" localSheetId="2">#REF!</definedName>
    <definedName name="Увеличение_затрат_по_ЭММ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уу">'[29]СметаСводная Рыб'!$C$13</definedName>
    <definedName name="уцуц" localSheetId="0">#REF!</definedName>
    <definedName name="уцуц" localSheetId="1">#REF!</definedName>
    <definedName name="уцуц" localSheetId="2">#REF!</definedName>
    <definedName name="уцуц">#REF!</definedName>
    <definedName name="Участок" localSheetId="0">#REF!</definedName>
    <definedName name="Участок" localSheetId="1">#REF!</definedName>
    <definedName name="Участок" localSheetId="2">#REF!</definedName>
    <definedName name="Участок">#REF!</definedName>
    <definedName name="ф" localSheetId="0">#REF!</definedName>
    <definedName name="ф" localSheetId="1">#REF!</definedName>
    <definedName name="ф" localSheetId="2">#REF!</definedName>
    <definedName name="ф">#REF!</definedName>
    <definedName name="ф1" localSheetId="0">#REF!</definedName>
    <definedName name="ф1" localSheetId="1">#REF!</definedName>
    <definedName name="ф1" localSheetId="2">#REF!</definedName>
    <definedName name="ф1">#REF!</definedName>
    <definedName name="фед">'[20]свод 2'!$C$10</definedName>
    <definedName name="ффыв" localSheetId="0">#REF!</definedName>
    <definedName name="ффыв" localSheetId="1">#REF!</definedName>
    <definedName name="ффыв" localSheetId="2">#REF!</definedName>
    <definedName name="ффыв">#REF!</definedName>
    <definedName name="фыв" localSheetId="0">#REF!</definedName>
    <definedName name="фыв" localSheetId="1">#REF!</definedName>
    <definedName name="фыв" localSheetId="2">#REF!</definedName>
    <definedName name="фыв">#REF!</definedName>
    <definedName name="цена">#N/A</definedName>
    <definedName name="цена___0">"$#ССЫЛ!.$L$1:$L$32000"</definedName>
    <definedName name="цена___0___0" localSheetId="0">#REF!</definedName>
    <definedName name="цена___0___0" localSheetId="1">#REF!</definedName>
    <definedName name="цена___0___0" localSheetId="2">#REF!</definedName>
    <definedName name="цена___0___0">#REF!</definedName>
    <definedName name="цена___0___0___0" localSheetId="0">#REF!</definedName>
    <definedName name="цена___0___0___0" localSheetId="1">#REF!</definedName>
    <definedName name="цена___0___0___0" localSheetId="2">#REF!</definedName>
    <definedName name="цена___0___0___0">#REF!</definedName>
    <definedName name="цена___0___0___0___0" localSheetId="0">#REF!</definedName>
    <definedName name="цена___0___0___0___0" localSheetId="1">#REF!</definedName>
    <definedName name="цена___0___0___0___0" localSheetId="2">#REF!</definedName>
    <definedName name="цена___0___0___0___0">#REF!</definedName>
    <definedName name="цена___0___0___0___0___0" localSheetId="0">#REF!</definedName>
    <definedName name="цена___0___0___0___0___0" localSheetId="1">#REF!</definedName>
    <definedName name="цена___0___0___0___0___0" localSheetId="2">#REF!</definedName>
    <definedName name="цена___0___0___0___0___0">#REF!</definedName>
    <definedName name="цена___0___0___0___1" localSheetId="0">#REF!</definedName>
    <definedName name="цена___0___0___0___1" localSheetId="1">#REF!</definedName>
    <definedName name="цена___0___0___0___1" localSheetId="2">#REF!</definedName>
    <definedName name="цена___0___0___0___1">#REF!</definedName>
    <definedName name="цена___0___0___0___3" localSheetId="0">#REF!</definedName>
    <definedName name="цена___0___0___0___3" localSheetId="1">#REF!</definedName>
    <definedName name="цена___0___0___0___3" localSheetId="2">#REF!</definedName>
    <definedName name="цена___0___0___0___3">#REF!</definedName>
    <definedName name="цена___0___0___0___5" localSheetId="0">#REF!</definedName>
    <definedName name="цена___0___0___0___5" localSheetId="1">#REF!</definedName>
    <definedName name="цена___0___0___0___5" localSheetId="2">#REF!</definedName>
    <definedName name="цена___0___0___0___5">#REF!</definedName>
    <definedName name="цена___0___0___0_1" localSheetId="0">#REF!</definedName>
    <definedName name="цена___0___0___0_1" localSheetId="1">#REF!</definedName>
    <definedName name="цена___0___0___0_1" localSheetId="2">#REF!</definedName>
    <definedName name="цена___0___0___0_1">#REF!</definedName>
    <definedName name="цена___0___0___0_5" localSheetId="0">#REF!</definedName>
    <definedName name="цена___0___0___0_5" localSheetId="1">#REF!</definedName>
    <definedName name="цена___0___0___0_5" localSheetId="2">#REF!</definedName>
    <definedName name="цена___0___0___0_5">#REF!</definedName>
    <definedName name="цена___0___0___1" localSheetId="0">#REF!</definedName>
    <definedName name="цена___0___0___1" localSheetId="1">#REF!</definedName>
    <definedName name="цена___0___0___1" localSheetId="2">#REF!</definedName>
    <definedName name="цена___0___0___1">#REF!</definedName>
    <definedName name="цена___0___0___2" localSheetId="0">#REF!</definedName>
    <definedName name="цена___0___0___2" localSheetId="1">#REF!</definedName>
    <definedName name="цена___0___0___2" localSheetId="2">#REF!</definedName>
    <definedName name="цена___0___0___2">#REF!</definedName>
    <definedName name="цена___0___0___3" localSheetId="0">#REF!</definedName>
    <definedName name="цена___0___0___3" localSheetId="1">#REF!</definedName>
    <definedName name="цена___0___0___3" localSheetId="2">#REF!</definedName>
    <definedName name="цена___0___0___3">#REF!</definedName>
    <definedName name="цена___0___0___3___0" localSheetId="0">#REF!</definedName>
    <definedName name="цена___0___0___3___0" localSheetId="1">#REF!</definedName>
    <definedName name="цена___0___0___3___0" localSheetId="2">#REF!</definedName>
    <definedName name="цена___0___0___3___0">#REF!</definedName>
    <definedName name="цена___0___0___4" localSheetId="0">#REF!</definedName>
    <definedName name="цена___0___0___4" localSheetId="1">#REF!</definedName>
    <definedName name="цена___0___0___4" localSheetId="2">#REF!</definedName>
    <definedName name="цена___0___0___4">#REF!</definedName>
    <definedName name="цена___0___0___5" localSheetId="0">#REF!</definedName>
    <definedName name="цена___0___0___5" localSheetId="1">#REF!</definedName>
    <definedName name="цена___0___0___5" localSheetId="2">#REF!</definedName>
    <definedName name="цена___0___0___5">#REF!</definedName>
    <definedName name="цена___0___0___6" localSheetId="0">#REF!</definedName>
    <definedName name="цена___0___0___6" localSheetId="1">#REF!</definedName>
    <definedName name="цена___0___0___6" localSheetId="2">#REF!</definedName>
    <definedName name="цена___0___0___6">#REF!</definedName>
    <definedName name="цена___0___0___7" localSheetId="0">#REF!</definedName>
    <definedName name="цена___0___0___7" localSheetId="1">#REF!</definedName>
    <definedName name="цена___0___0___7" localSheetId="2">#REF!</definedName>
    <definedName name="цена___0___0___7">#REF!</definedName>
    <definedName name="цена___0___0___8" localSheetId="0">#REF!</definedName>
    <definedName name="цена___0___0___8" localSheetId="1">#REF!</definedName>
    <definedName name="цена___0___0___8" localSheetId="2">#REF!</definedName>
    <definedName name="цена___0___0___8">#REF!</definedName>
    <definedName name="цена___0___0___9" localSheetId="0">#REF!</definedName>
    <definedName name="цена___0___0___9" localSheetId="1">#REF!</definedName>
    <definedName name="цена___0___0___9" localSheetId="2">#REF!</definedName>
    <definedName name="цена___0___0___9">#REF!</definedName>
    <definedName name="цена___0___0_1" localSheetId="0">#REF!</definedName>
    <definedName name="цена___0___0_1" localSheetId="1">#REF!</definedName>
    <definedName name="цена___0___0_1" localSheetId="2">#REF!</definedName>
    <definedName name="цена___0___0_1">#REF!</definedName>
    <definedName name="цена___0___0_3" localSheetId="0">#REF!</definedName>
    <definedName name="цена___0___0_3" localSheetId="1">#REF!</definedName>
    <definedName name="цена___0___0_3" localSheetId="2">#REF!</definedName>
    <definedName name="цена___0___0_3">#REF!</definedName>
    <definedName name="цена___0___0_5" localSheetId="0">#REF!</definedName>
    <definedName name="цена___0___0_5" localSheetId="1">#REF!</definedName>
    <definedName name="цена___0___0_5" localSheetId="2">#REF!</definedName>
    <definedName name="цена___0___0_5">#REF!</definedName>
    <definedName name="цена___0___1" localSheetId="0">#REF!</definedName>
    <definedName name="цена___0___1" localSheetId="1">#REF!</definedName>
    <definedName name="цена___0___1" localSheetId="2">#REF!</definedName>
    <definedName name="цена___0___1">#REF!</definedName>
    <definedName name="цена___0___1___0" localSheetId="0">#REF!</definedName>
    <definedName name="цена___0___1___0" localSheetId="1">#REF!</definedName>
    <definedName name="цена___0___1___0" localSheetId="2">#REF!</definedName>
    <definedName name="цена___0___1___0">#REF!</definedName>
    <definedName name="цена___0___10" localSheetId="0">#REF!</definedName>
    <definedName name="цена___0___10" localSheetId="1">#REF!</definedName>
    <definedName name="цена___0___10" localSheetId="2">#REF!</definedName>
    <definedName name="цена___0___10">#REF!</definedName>
    <definedName name="цена___0___12" localSheetId="0">#REF!</definedName>
    <definedName name="цена___0___12" localSheetId="1">#REF!</definedName>
    <definedName name="цена___0___12" localSheetId="2">#REF!</definedName>
    <definedName name="цена___0___12">#REF!</definedName>
    <definedName name="цена___0___2" localSheetId="0">#REF!</definedName>
    <definedName name="цена___0___2" localSheetId="1">#REF!</definedName>
    <definedName name="цена___0___2" localSheetId="2">#REF!</definedName>
    <definedName name="цена___0___2">#REF!</definedName>
    <definedName name="цена___0___2___0" localSheetId="0">#REF!</definedName>
    <definedName name="цена___0___2___0" localSheetId="1">#REF!</definedName>
    <definedName name="цена___0___2___0" localSheetId="2">#REF!</definedName>
    <definedName name="цена___0___2___0">#REF!</definedName>
    <definedName name="цена___0___2___0___0" localSheetId="0">#REF!</definedName>
    <definedName name="цена___0___2___0___0" localSheetId="1">#REF!</definedName>
    <definedName name="цена___0___2___0___0" localSheetId="2">#REF!</definedName>
    <definedName name="цена___0___2___0___0">#REF!</definedName>
    <definedName name="цена___0___2___5" localSheetId="0">#REF!</definedName>
    <definedName name="цена___0___2___5" localSheetId="1">#REF!</definedName>
    <definedName name="цена___0___2___5" localSheetId="2">#REF!</definedName>
    <definedName name="цена___0___2___5">#REF!</definedName>
    <definedName name="цена___0___2_1" localSheetId="0">#REF!</definedName>
    <definedName name="цена___0___2_1" localSheetId="1">#REF!</definedName>
    <definedName name="цена___0___2_1" localSheetId="2">#REF!</definedName>
    <definedName name="цена___0___2_1">#REF!</definedName>
    <definedName name="цена___0___2_3" localSheetId="0">#REF!</definedName>
    <definedName name="цена___0___2_3" localSheetId="1">#REF!</definedName>
    <definedName name="цена___0___2_3" localSheetId="2">#REF!</definedName>
    <definedName name="цена___0___2_3">#REF!</definedName>
    <definedName name="цена___0___2_5" localSheetId="0">#REF!</definedName>
    <definedName name="цена___0___2_5" localSheetId="1">#REF!</definedName>
    <definedName name="цена___0___2_5" localSheetId="2">#REF!</definedName>
    <definedName name="цена___0___2_5">#REF!</definedName>
    <definedName name="цена___0___3" localSheetId="0">#REF!</definedName>
    <definedName name="цена___0___3" localSheetId="1">#REF!</definedName>
    <definedName name="цена___0___3" localSheetId="2">#REF!</definedName>
    <definedName name="цена___0___3">#REF!</definedName>
    <definedName name="цена___0___3___0" localSheetId="0">#REF!</definedName>
    <definedName name="цена___0___3___0" localSheetId="1">#REF!</definedName>
    <definedName name="цена___0___3___0" localSheetId="2">#REF!</definedName>
    <definedName name="цена___0___3___0">#REF!</definedName>
    <definedName name="цена___0___3___3" localSheetId="0">#REF!</definedName>
    <definedName name="цена___0___3___3" localSheetId="1">#REF!</definedName>
    <definedName name="цена___0___3___3" localSheetId="2">#REF!</definedName>
    <definedName name="цена___0___3___3">#REF!</definedName>
    <definedName name="цена___0___3___5" localSheetId="0">#REF!</definedName>
    <definedName name="цена___0___3___5" localSheetId="1">#REF!</definedName>
    <definedName name="цена___0___3___5" localSheetId="2">#REF!</definedName>
    <definedName name="цена___0___3___5">#REF!</definedName>
    <definedName name="цена___0___3_1" localSheetId="0">#REF!</definedName>
    <definedName name="цена___0___3_1" localSheetId="1">#REF!</definedName>
    <definedName name="цена___0___3_1" localSheetId="2">#REF!</definedName>
    <definedName name="цена___0___3_1">#REF!</definedName>
    <definedName name="цена___0___3_5" localSheetId="0">#REF!</definedName>
    <definedName name="цена___0___3_5" localSheetId="1">#REF!</definedName>
    <definedName name="цена___0___3_5" localSheetId="2">#REF!</definedName>
    <definedName name="цена___0___3_5">#REF!</definedName>
    <definedName name="цена___0___4" localSheetId="0">#REF!</definedName>
    <definedName name="цена___0___4" localSheetId="1">#REF!</definedName>
    <definedName name="цена___0___4" localSheetId="2">#REF!</definedName>
    <definedName name="цена___0___4">#REF!</definedName>
    <definedName name="цена___0___4___0" localSheetId="0">#REF!</definedName>
    <definedName name="цена___0___4___0" localSheetId="1">#REF!</definedName>
    <definedName name="цена___0___4___0" localSheetId="2">#REF!</definedName>
    <definedName name="цена___0___4___0">#REF!</definedName>
    <definedName name="цена___0___4___5" localSheetId="0">#REF!</definedName>
    <definedName name="цена___0___4___5" localSheetId="1">#REF!</definedName>
    <definedName name="цена___0___4___5" localSheetId="2">#REF!</definedName>
    <definedName name="цена___0___4___5">#REF!</definedName>
    <definedName name="цена___0___4_1" localSheetId="0">#REF!</definedName>
    <definedName name="цена___0___4_1" localSheetId="1">#REF!</definedName>
    <definedName name="цена___0___4_1" localSheetId="2">#REF!</definedName>
    <definedName name="цена___0___4_1">#REF!</definedName>
    <definedName name="цена___0___4_3" localSheetId="0">#REF!</definedName>
    <definedName name="цена___0___4_3" localSheetId="1">#REF!</definedName>
    <definedName name="цена___0___4_3" localSheetId="2">#REF!</definedName>
    <definedName name="цена___0___4_3">#REF!</definedName>
    <definedName name="цена___0___4_5" localSheetId="0">#REF!</definedName>
    <definedName name="цена___0___4_5" localSheetId="1">#REF!</definedName>
    <definedName name="цена___0___4_5" localSheetId="2">#REF!</definedName>
    <definedName name="цена___0___4_5">#REF!</definedName>
    <definedName name="цена___0___5" localSheetId="0">#REF!</definedName>
    <definedName name="цена___0___5" localSheetId="1">#REF!</definedName>
    <definedName name="цена___0___5" localSheetId="2">#REF!</definedName>
    <definedName name="цена___0___5">#REF!</definedName>
    <definedName name="цена___0___5___0" localSheetId="0">#REF!</definedName>
    <definedName name="цена___0___5___0" localSheetId="1">#REF!</definedName>
    <definedName name="цена___0___5___0" localSheetId="2">#REF!</definedName>
    <definedName name="цена___0___5___0">#REF!</definedName>
    <definedName name="цена___0___6" localSheetId="0">#REF!</definedName>
    <definedName name="цена___0___6" localSheetId="1">#REF!</definedName>
    <definedName name="цена___0___6" localSheetId="2">#REF!</definedName>
    <definedName name="цена___0___6">#REF!</definedName>
    <definedName name="цена___0___6___0" localSheetId="0">#REF!</definedName>
    <definedName name="цена___0___6___0" localSheetId="1">#REF!</definedName>
    <definedName name="цена___0___6___0" localSheetId="2">#REF!</definedName>
    <definedName name="цена___0___6___0">#REF!</definedName>
    <definedName name="цена___0___7" localSheetId="0">#REF!</definedName>
    <definedName name="цена___0___7" localSheetId="1">#REF!</definedName>
    <definedName name="цена___0___7" localSheetId="2">#REF!</definedName>
    <definedName name="цена___0___7">#REF!</definedName>
    <definedName name="цена___0___8" localSheetId="0">#REF!</definedName>
    <definedName name="цена___0___8" localSheetId="1">#REF!</definedName>
    <definedName name="цена___0___8" localSheetId="2">#REF!</definedName>
    <definedName name="цена___0___8">#REF!</definedName>
    <definedName name="цена___0___8___0" localSheetId="0">#REF!</definedName>
    <definedName name="цена___0___8___0" localSheetId="1">#REF!</definedName>
    <definedName name="цена___0___8___0" localSheetId="2">#REF!</definedName>
    <definedName name="цена___0___8___0">#REF!</definedName>
    <definedName name="цена___0___9">"$#ССЫЛ!.$L$1:$L$32000"</definedName>
    <definedName name="цена___0_1" localSheetId="0">#REF!</definedName>
    <definedName name="цена___0_1" localSheetId="1">#REF!</definedName>
    <definedName name="цена___0_1" localSheetId="2">#REF!</definedName>
    <definedName name="цена___0_1">#REF!</definedName>
    <definedName name="цена___0_3" localSheetId="0">#REF!</definedName>
    <definedName name="цена___0_3" localSheetId="1">#REF!</definedName>
    <definedName name="цена___0_3" localSheetId="2">#REF!</definedName>
    <definedName name="цена___0_3">#REF!</definedName>
    <definedName name="цена___0_5" localSheetId="0">#REF!</definedName>
    <definedName name="цена___0_5" localSheetId="1">#REF!</definedName>
    <definedName name="цена___0_5" localSheetId="2">#REF!</definedName>
    <definedName name="цена___0_5">#REF!</definedName>
    <definedName name="цена___1" localSheetId="0">#REF!</definedName>
    <definedName name="цена___1" localSheetId="1">#REF!</definedName>
    <definedName name="цена___1" localSheetId="2">#REF!</definedName>
    <definedName name="цена___1">#REF!</definedName>
    <definedName name="цена___1___0" localSheetId="0">#REF!</definedName>
    <definedName name="цена___1___0" localSheetId="1">#REF!</definedName>
    <definedName name="цена___1___0" localSheetId="2">#REF!</definedName>
    <definedName name="цена___1___0">#REF!</definedName>
    <definedName name="цена___1___0___0" localSheetId="0">#REF!</definedName>
    <definedName name="цена___1___0___0" localSheetId="1">#REF!</definedName>
    <definedName name="цена___1___0___0" localSheetId="2">#REF!</definedName>
    <definedName name="цена___1___0___0">#REF!</definedName>
    <definedName name="цена___1___1" localSheetId="0">#REF!</definedName>
    <definedName name="цена___1___1" localSheetId="1">#REF!</definedName>
    <definedName name="цена___1___1" localSheetId="2">#REF!</definedName>
    <definedName name="цена___1___1">#REF!</definedName>
    <definedName name="цена___1___5" localSheetId="0">#REF!</definedName>
    <definedName name="цена___1___5" localSheetId="1">#REF!</definedName>
    <definedName name="цена___1___5" localSheetId="2">#REF!</definedName>
    <definedName name="цена___1___5">#REF!</definedName>
    <definedName name="цена___1_1" localSheetId="0">#REF!</definedName>
    <definedName name="цена___1_1" localSheetId="1">#REF!</definedName>
    <definedName name="цена___1_1" localSheetId="2">#REF!</definedName>
    <definedName name="цена___1_1">#REF!</definedName>
    <definedName name="цена___1_3" localSheetId="0">#REF!</definedName>
    <definedName name="цена___1_3" localSheetId="1">#REF!</definedName>
    <definedName name="цена___1_3" localSheetId="2">#REF!</definedName>
    <definedName name="цена___1_3">#REF!</definedName>
    <definedName name="цена___1_5" localSheetId="0">#REF!</definedName>
    <definedName name="цена___1_5" localSheetId="1">#REF!</definedName>
    <definedName name="цена___1_5" localSheetId="2">#REF!</definedName>
    <definedName name="цена___1_5">#REF!</definedName>
    <definedName name="цена___10">"$#ССЫЛ!.$L$1:$L$32000"</definedName>
    <definedName name="цена___10___0">NA()</definedName>
    <definedName name="цена___10___0___0" localSheetId="0">#REF!</definedName>
    <definedName name="цена___10___0___0" localSheetId="1">#REF!</definedName>
    <definedName name="цена___10___0___0" localSheetId="2">#REF!</definedName>
    <definedName name="цена___10___0___0">#REF!</definedName>
    <definedName name="цена___10___0___0___0" localSheetId="0">#REF!</definedName>
    <definedName name="цена___10___0___0___0" localSheetId="1">#REF!</definedName>
    <definedName name="цена___10___0___0___0" localSheetId="2">#REF!</definedName>
    <definedName name="цена___10___0___0___0">#REF!</definedName>
    <definedName name="цена___10___0___1">NA()</definedName>
    <definedName name="цена___10___0___5">NA()</definedName>
    <definedName name="цена___10___0_1">NA()</definedName>
    <definedName name="цена___10___0_3">NA()</definedName>
    <definedName name="цена___10___0_5">NA()</definedName>
    <definedName name="цена___10___1" localSheetId="0">#REF!</definedName>
    <definedName name="цена___10___1" localSheetId="1">#REF!</definedName>
    <definedName name="цена___10___1" localSheetId="2">#REF!</definedName>
    <definedName name="цена___10___1">#REF!</definedName>
    <definedName name="цена___10___10" localSheetId="0">#REF!</definedName>
    <definedName name="цена___10___10" localSheetId="1">#REF!</definedName>
    <definedName name="цена___10___10" localSheetId="2">#REF!</definedName>
    <definedName name="цена___10___10">#REF!</definedName>
    <definedName name="цена___10___12" localSheetId="0">#REF!</definedName>
    <definedName name="цена___10___12" localSheetId="1">#REF!</definedName>
    <definedName name="цена___10___12" localSheetId="2">#REF!</definedName>
    <definedName name="цена___10___12">#REF!</definedName>
    <definedName name="цена___10___2">NA()</definedName>
    <definedName name="цена___10___4">NA()</definedName>
    <definedName name="цена___10___5" localSheetId="0">#REF!</definedName>
    <definedName name="цена___10___5" localSheetId="1">#REF!</definedName>
    <definedName name="цена___10___5" localSheetId="2">#REF!</definedName>
    <definedName name="цена___10___5">#REF!</definedName>
    <definedName name="цена___10___6">NA()</definedName>
    <definedName name="цена___10___6___0">NA()</definedName>
    <definedName name="цена___10___8">NA()</definedName>
    <definedName name="цена___10___8___0">NA()</definedName>
    <definedName name="цена___10___9">"$#ССЫЛ!.$L$1:$L$32000"</definedName>
    <definedName name="цена___10_1">NA()</definedName>
    <definedName name="цена___10_3" localSheetId="0">#REF!</definedName>
    <definedName name="цена___10_3" localSheetId="1">#REF!</definedName>
    <definedName name="цена___10_3" localSheetId="2">#REF!</definedName>
    <definedName name="цена___10_3">#REF!</definedName>
    <definedName name="цена___10_5" localSheetId="0">#REF!</definedName>
    <definedName name="цена___10_5" localSheetId="1">#REF!</definedName>
    <definedName name="цена___10_5" localSheetId="2">#REF!</definedName>
    <definedName name="цена___10_5">#REF!</definedName>
    <definedName name="цена___11" localSheetId="0">#REF!</definedName>
    <definedName name="цена___11" localSheetId="1">#REF!</definedName>
    <definedName name="цена___11" localSheetId="2">#REF!</definedName>
    <definedName name="цена___11">#REF!</definedName>
    <definedName name="цена___11___0">NA()</definedName>
    <definedName name="цена___11___10" localSheetId="0">#REF!</definedName>
    <definedName name="цена___11___10" localSheetId="1">#REF!</definedName>
    <definedName name="цена___11___10" localSheetId="2">#REF!</definedName>
    <definedName name="цена___11___10">#REF!</definedName>
    <definedName name="цена___11___2" localSheetId="0">#REF!</definedName>
    <definedName name="цена___11___2" localSheetId="1">#REF!</definedName>
    <definedName name="цена___11___2" localSheetId="2">#REF!</definedName>
    <definedName name="цена___11___2">#REF!</definedName>
    <definedName name="цена___11___4" localSheetId="0">#REF!</definedName>
    <definedName name="цена___11___4" localSheetId="1">#REF!</definedName>
    <definedName name="цена___11___4" localSheetId="2">#REF!</definedName>
    <definedName name="цена___11___4">#REF!</definedName>
    <definedName name="цена___11___6" localSheetId="0">#REF!</definedName>
    <definedName name="цена___11___6" localSheetId="1">#REF!</definedName>
    <definedName name="цена___11___6" localSheetId="2">#REF!</definedName>
    <definedName name="цена___11___6">#REF!</definedName>
    <definedName name="цена___11___8" localSheetId="0">#REF!</definedName>
    <definedName name="цена___11___8" localSheetId="1">#REF!</definedName>
    <definedName name="цена___11___8" localSheetId="2">#REF!</definedName>
    <definedName name="цена___11___8">#REF!</definedName>
    <definedName name="цена___12">NA()</definedName>
    <definedName name="цена___2">"$#ССЫЛ!.$L$1:$L$32000"</definedName>
    <definedName name="цена___2___0" localSheetId="0">#REF!</definedName>
    <definedName name="цена___2___0" localSheetId="1">#REF!</definedName>
    <definedName name="цена___2___0" localSheetId="2">#REF!</definedName>
    <definedName name="цена___2___0">#REF!</definedName>
    <definedName name="цена___2___0___0" localSheetId="0">#REF!</definedName>
    <definedName name="цена___2___0___0" localSheetId="1">#REF!</definedName>
    <definedName name="цена___2___0___0" localSheetId="2">#REF!</definedName>
    <definedName name="цена___2___0___0">#REF!</definedName>
    <definedName name="цена___2___0___0___0" localSheetId="0">#REF!</definedName>
    <definedName name="цена___2___0___0___0" localSheetId="1">#REF!</definedName>
    <definedName name="цена___2___0___0___0" localSheetId="2">#REF!</definedName>
    <definedName name="цена___2___0___0___0">#REF!</definedName>
    <definedName name="цена___2___0___0___0___0" localSheetId="0">#REF!</definedName>
    <definedName name="цена___2___0___0___0___0" localSheetId="1">#REF!</definedName>
    <definedName name="цена___2___0___0___0___0" localSheetId="2">#REF!</definedName>
    <definedName name="цена___2___0___0___0___0">#REF!</definedName>
    <definedName name="цена___2___0___0___1" localSheetId="0">#REF!</definedName>
    <definedName name="цена___2___0___0___1" localSheetId="1">#REF!</definedName>
    <definedName name="цена___2___0___0___1" localSheetId="2">#REF!</definedName>
    <definedName name="цена___2___0___0___1">#REF!</definedName>
    <definedName name="цена___2___0___0___3" localSheetId="0">#REF!</definedName>
    <definedName name="цена___2___0___0___3" localSheetId="1">#REF!</definedName>
    <definedName name="цена___2___0___0___3" localSheetId="2">#REF!</definedName>
    <definedName name="цена___2___0___0___3">#REF!</definedName>
    <definedName name="цена___2___0___0___5" localSheetId="0">#REF!</definedName>
    <definedName name="цена___2___0___0___5" localSheetId="1">#REF!</definedName>
    <definedName name="цена___2___0___0___5" localSheetId="2">#REF!</definedName>
    <definedName name="цена___2___0___0___5">#REF!</definedName>
    <definedName name="цена___2___0___0_1" localSheetId="0">#REF!</definedName>
    <definedName name="цена___2___0___0_1" localSheetId="1">#REF!</definedName>
    <definedName name="цена___2___0___0_1" localSheetId="2">#REF!</definedName>
    <definedName name="цена___2___0___0_1">#REF!</definedName>
    <definedName name="цена___2___0___0_5" localSheetId="0">#REF!</definedName>
    <definedName name="цена___2___0___0_5" localSheetId="1">#REF!</definedName>
    <definedName name="цена___2___0___0_5" localSheetId="2">#REF!</definedName>
    <definedName name="цена___2___0___0_5">#REF!</definedName>
    <definedName name="цена___2___0___1" localSheetId="0">#REF!</definedName>
    <definedName name="цена___2___0___1" localSheetId="1">#REF!</definedName>
    <definedName name="цена___2___0___1" localSheetId="2">#REF!</definedName>
    <definedName name="цена___2___0___1">#REF!</definedName>
    <definedName name="цена___2___0___3" localSheetId="0">#REF!</definedName>
    <definedName name="цена___2___0___3" localSheetId="1">#REF!</definedName>
    <definedName name="цена___2___0___3" localSheetId="2">#REF!</definedName>
    <definedName name="цена___2___0___3">#REF!</definedName>
    <definedName name="цена___2___0___5" localSheetId="0">#REF!</definedName>
    <definedName name="цена___2___0___5" localSheetId="1">#REF!</definedName>
    <definedName name="цена___2___0___5" localSheetId="2">#REF!</definedName>
    <definedName name="цена___2___0___5">#REF!</definedName>
    <definedName name="цена___2___0___6" localSheetId="0">#REF!</definedName>
    <definedName name="цена___2___0___6" localSheetId="1">#REF!</definedName>
    <definedName name="цена___2___0___6" localSheetId="2">#REF!</definedName>
    <definedName name="цена___2___0___6">#REF!</definedName>
    <definedName name="цена___2___0___7" localSheetId="0">#REF!</definedName>
    <definedName name="цена___2___0___7" localSheetId="1">#REF!</definedName>
    <definedName name="цена___2___0___7" localSheetId="2">#REF!</definedName>
    <definedName name="цена___2___0___7">#REF!</definedName>
    <definedName name="цена___2___0___8" localSheetId="0">#REF!</definedName>
    <definedName name="цена___2___0___8" localSheetId="1">#REF!</definedName>
    <definedName name="цена___2___0___8" localSheetId="2">#REF!</definedName>
    <definedName name="цена___2___0___8">#REF!</definedName>
    <definedName name="цена___2___0___9" localSheetId="0">#REF!</definedName>
    <definedName name="цена___2___0___9" localSheetId="1">#REF!</definedName>
    <definedName name="цена___2___0___9" localSheetId="2">#REF!</definedName>
    <definedName name="цена___2___0___9">#REF!</definedName>
    <definedName name="цена___2___0_1" localSheetId="0">#REF!</definedName>
    <definedName name="цена___2___0_1" localSheetId="1">#REF!</definedName>
    <definedName name="цена___2___0_1" localSheetId="2">#REF!</definedName>
    <definedName name="цена___2___0_1">#REF!</definedName>
    <definedName name="цена___2___0_3" localSheetId="0">#REF!</definedName>
    <definedName name="цена___2___0_3" localSheetId="1">#REF!</definedName>
    <definedName name="цена___2___0_3" localSheetId="2">#REF!</definedName>
    <definedName name="цена___2___0_3">#REF!</definedName>
    <definedName name="цена___2___0_5" localSheetId="0">#REF!</definedName>
    <definedName name="цена___2___0_5" localSheetId="1">#REF!</definedName>
    <definedName name="цена___2___0_5" localSheetId="2">#REF!</definedName>
    <definedName name="цена___2___0_5">#REF!</definedName>
    <definedName name="цена___2___1" localSheetId="0">#REF!</definedName>
    <definedName name="цена___2___1" localSheetId="1">#REF!</definedName>
    <definedName name="цена___2___1" localSheetId="2">#REF!</definedName>
    <definedName name="цена___2___1">#REF!</definedName>
    <definedName name="цена___2___1___0" localSheetId="0">#REF!</definedName>
    <definedName name="цена___2___1___0" localSheetId="1">#REF!</definedName>
    <definedName name="цена___2___1___0" localSheetId="2">#REF!</definedName>
    <definedName name="цена___2___1___0">#REF!</definedName>
    <definedName name="цена___2___10" localSheetId="0">#REF!</definedName>
    <definedName name="цена___2___10" localSheetId="1">#REF!</definedName>
    <definedName name="цена___2___10" localSheetId="2">#REF!</definedName>
    <definedName name="цена___2___10">#REF!</definedName>
    <definedName name="цена___2___12" localSheetId="0">#REF!</definedName>
    <definedName name="цена___2___12" localSheetId="1">#REF!</definedName>
    <definedName name="цена___2___12" localSheetId="2">#REF!</definedName>
    <definedName name="цена___2___12">#REF!</definedName>
    <definedName name="цена___2___2" localSheetId="0">#REF!</definedName>
    <definedName name="цена___2___2" localSheetId="1">#REF!</definedName>
    <definedName name="цена___2___2" localSheetId="2">#REF!</definedName>
    <definedName name="цена___2___2">#REF!</definedName>
    <definedName name="цена___2___3" localSheetId="0">#REF!</definedName>
    <definedName name="цена___2___3" localSheetId="1">#REF!</definedName>
    <definedName name="цена___2___3" localSheetId="2">#REF!</definedName>
    <definedName name="цена___2___3">#REF!</definedName>
    <definedName name="цена___2___4" localSheetId="0">#REF!</definedName>
    <definedName name="цена___2___4" localSheetId="1">#REF!</definedName>
    <definedName name="цена___2___4" localSheetId="2">#REF!</definedName>
    <definedName name="цена___2___4">#REF!</definedName>
    <definedName name="цена___2___4___0" localSheetId="0">#REF!</definedName>
    <definedName name="цена___2___4___0" localSheetId="1">#REF!</definedName>
    <definedName name="цена___2___4___0" localSheetId="2">#REF!</definedName>
    <definedName name="цена___2___4___0">#REF!</definedName>
    <definedName name="цена___2___4___5" localSheetId="0">#REF!</definedName>
    <definedName name="цена___2___4___5" localSheetId="1">#REF!</definedName>
    <definedName name="цена___2___4___5" localSheetId="2">#REF!</definedName>
    <definedName name="цена___2___4___5">#REF!</definedName>
    <definedName name="цена___2___4_1" localSheetId="0">#REF!</definedName>
    <definedName name="цена___2___4_1" localSheetId="1">#REF!</definedName>
    <definedName name="цена___2___4_1" localSheetId="2">#REF!</definedName>
    <definedName name="цена___2___4_1">#REF!</definedName>
    <definedName name="цена___2___4_3" localSheetId="0">#REF!</definedName>
    <definedName name="цена___2___4_3" localSheetId="1">#REF!</definedName>
    <definedName name="цена___2___4_3" localSheetId="2">#REF!</definedName>
    <definedName name="цена___2___4_3">#REF!</definedName>
    <definedName name="цена___2___4_5" localSheetId="0">#REF!</definedName>
    <definedName name="цена___2___4_5" localSheetId="1">#REF!</definedName>
    <definedName name="цена___2___4_5" localSheetId="2">#REF!</definedName>
    <definedName name="цена___2___4_5">#REF!</definedName>
    <definedName name="цена___2___5" localSheetId="0">#REF!</definedName>
    <definedName name="цена___2___5" localSheetId="1">#REF!</definedName>
    <definedName name="цена___2___5" localSheetId="2">#REF!</definedName>
    <definedName name="цена___2___5">#REF!</definedName>
    <definedName name="цена___2___6" localSheetId="0">#REF!</definedName>
    <definedName name="цена___2___6" localSheetId="1">#REF!</definedName>
    <definedName name="цена___2___6" localSheetId="2">#REF!</definedName>
    <definedName name="цена___2___6">#REF!</definedName>
    <definedName name="цена___2___6___0" localSheetId="0">#REF!</definedName>
    <definedName name="цена___2___6___0" localSheetId="1">#REF!</definedName>
    <definedName name="цена___2___6___0" localSheetId="2">#REF!</definedName>
    <definedName name="цена___2___6___0">#REF!</definedName>
    <definedName name="цена___2___7" localSheetId="0">#REF!</definedName>
    <definedName name="цена___2___7" localSheetId="1">#REF!</definedName>
    <definedName name="цена___2___7" localSheetId="2">#REF!</definedName>
    <definedName name="цена___2___7">#REF!</definedName>
    <definedName name="цена___2___8" localSheetId="0">#REF!</definedName>
    <definedName name="цена___2___8" localSheetId="1">#REF!</definedName>
    <definedName name="цена___2___8" localSheetId="2">#REF!</definedName>
    <definedName name="цена___2___8">#REF!</definedName>
    <definedName name="цена___2___8___0" localSheetId="0">#REF!</definedName>
    <definedName name="цена___2___8___0" localSheetId="1">#REF!</definedName>
    <definedName name="цена___2___8___0" localSheetId="2">#REF!</definedName>
    <definedName name="цена___2___8___0">#REF!</definedName>
    <definedName name="цена___2___9">"$#ССЫЛ!.$L$1:$L$32000"</definedName>
    <definedName name="цена___2_1" localSheetId="0">#REF!</definedName>
    <definedName name="цена___2_1" localSheetId="1">#REF!</definedName>
    <definedName name="цена___2_1" localSheetId="2">#REF!</definedName>
    <definedName name="цена___2_1">#REF!</definedName>
    <definedName name="цена___2_3" localSheetId="0">#REF!</definedName>
    <definedName name="цена___2_3" localSheetId="1">#REF!</definedName>
    <definedName name="цена___2_3" localSheetId="2">#REF!</definedName>
    <definedName name="цена___2_3">#REF!</definedName>
    <definedName name="цена___2_5" localSheetId="0">#REF!</definedName>
    <definedName name="цена___2_5" localSheetId="1">#REF!</definedName>
    <definedName name="цена___2_5" localSheetId="2">#REF!</definedName>
    <definedName name="цена___2_5">#REF!</definedName>
    <definedName name="цена___3" localSheetId="0">#REF!</definedName>
    <definedName name="цена___3" localSheetId="1">#REF!</definedName>
    <definedName name="цена___3" localSheetId="2">#REF!</definedName>
    <definedName name="цена___3">#REF!</definedName>
    <definedName name="цена___3___0" localSheetId="0">#REF!</definedName>
    <definedName name="цена___3___0" localSheetId="1">#REF!</definedName>
    <definedName name="цена___3___0" localSheetId="2">#REF!</definedName>
    <definedName name="цена___3___0">#REF!</definedName>
    <definedName name="цена___3___0___0">NA()</definedName>
    <definedName name="цена___3___0___0___0">NA()</definedName>
    <definedName name="цена___3___0___1">NA()</definedName>
    <definedName name="цена___3___0___3">NA()</definedName>
    <definedName name="цена___3___0___5" localSheetId="0">#REF!</definedName>
    <definedName name="цена___3___0___5" localSheetId="1">#REF!</definedName>
    <definedName name="цена___3___0___5" localSheetId="2">#REF!</definedName>
    <definedName name="цена___3___0___5">#REF!</definedName>
    <definedName name="цена___3___0_1">NA()</definedName>
    <definedName name="цена___3___0_3" localSheetId="0">#REF!</definedName>
    <definedName name="цена___3___0_3" localSheetId="1">#REF!</definedName>
    <definedName name="цена___3___0_3" localSheetId="2">#REF!</definedName>
    <definedName name="цена___3___0_3">#REF!</definedName>
    <definedName name="цена___3___0_5" localSheetId="0">#REF!</definedName>
    <definedName name="цена___3___0_5" localSheetId="1">#REF!</definedName>
    <definedName name="цена___3___0_5" localSheetId="2">#REF!</definedName>
    <definedName name="цена___3___0_5">#REF!</definedName>
    <definedName name="цена___3___1" localSheetId="0">#REF!</definedName>
    <definedName name="цена___3___1" localSheetId="1">#REF!</definedName>
    <definedName name="цена___3___1" localSheetId="2">#REF!</definedName>
    <definedName name="цена___3___1">#REF!</definedName>
    <definedName name="цена___3___10" localSheetId="0">#REF!</definedName>
    <definedName name="цена___3___10" localSheetId="1">#REF!</definedName>
    <definedName name="цена___3___10" localSheetId="2">#REF!</definedName>
    <definedName name="цена___3___10">#REF!</definedName>
    <definedName name="цена___3___2" localSheetId="0">#REF!</definedName>
    <definedName name="цена___3___2" localSheetId="1">#REF!</definedName>
    <definedName name="цена___3___2" localSheetId="2">#REF!</definedName>
    <definedName name="цена___3___2">#REF!</definedName>
    <definedName name="цена___3___3" localSheetId="0">#REF!</definedName>
    <definedName name="цена___3___3" localSheetId="1">#REF!</definedName>
    <definedName name="цена___3___3" localSheetId="2">#REF!</definedName>
    <definedName name="цена___3___3">#REF!</definedName>
    <definedName name="цена___3___4" localSheetId="0">#REF!</definedName>
    <definedName name="цена___3___4" localSheetId="1">#REF!</definedName>
    <definedName name="цена___3___4" localSheetId="2">#REF!</definedName>
    <definedName name="цена___3___4">#REF!</definedName>
    <definedName name="цена___3___4___0" localSheetId="0">#REF!</definedName>
    <definedName name="цена___3___4___0" localSheetId="1">#REF!</definedName>
    <definedName name="цена___3___4___0" localSheetId="2">#REF!</definedName>
    <definedName name="цена___3___4___0">#REF!</definedName>
    <definedName name="цена___3___5" localSheetId="0">#REF!</definedName>
    <definedName name="цена___3___5" localSheetId="1">#REF!</definedName>
    <definedName name="цена___3___5" localSheetId="2">#REF!</definedName>
    <definedName name="цена___3___5">#REF!</definedName>
    <definedName name="цена___3___6" localSheetId="0">#REF!</definedName>
    <definedName name="цена___3___6" localSheetId="1">#REF!</definedName>
    <definedName name="цена___3___6" localSheetId="2">#REF!</definedName>
    <definedName name="цена___3___6">#REF!</definedName>
    <definedName name="цена___3___8" localSheetId="0">#REF!</definedName>
    <definedName name="цена___3___8" localSheetId="1">#REF!</definedName>
    <definedName name="цена___3___8" localSheetId="2">#REF!</definedName>
    <definedName name="цена___3___8">#REF!</definedName>
    <definedName name="цена___3___8___0" localSheetId="0">#REF!</definedName>
    <definedName name="цена___3___8___0" localSheetId="1">#REF!</definedName>
    <definedName name="цена___3___8___0" localSheetId="2">#REF!</definedName>
    <definedName name="цена___3___8___0">#REF!</definedName>
    <definedName name="цена___3___9" localSheetId="0">#REF!</definedName>
    <definedName name="цена___3___9" localSheetId="1">#REF!</definedName>
    <definedName name="цена___3___9" localSheetId="2">#REF!</definedName>
    <definedName name="цена___3___9">#REF!</definedName>
    <definedName name="цена___3_1" localSheetId="0">#REF!</definedName>
    <definedName name="цена___3_1" localSheetId="1">#REF!</definedName>
    <definedName name="цена___3_1" localSheetId="2">#REF!</definedName>
    <definedName name="цена___3_1">#REF!</definedName>
    <definedName name="цена___3_3">NA()</definedName>
    <definedName name="цена___3_5" localSheetId="0">#REF!</definedName>
    <definedName name="цена___3_5" localSheetId="1">#REF!</definedName>
    <definedName name="цена___3_5" localSheetId="2">#REF!</definedName>
    <definedName name="цена___3_5">#REF!</definedName>
    <definedName name="цена___4">"$#ССЫЛ!.$L$1:$L$32000"</definedName>
    <definedName name="цена___4___0">NA()</definedName>
    <definedName name="цена___4___0___0" localSheetId="0">#REF!</definedName>
    <definedName name="цена___4___0___0" localSheetId="1">#REF!</definedName>
    <definedName name="цена___4___0___0" localSheetId="2">#REF!</definedName>
    <definedName name="цена___4___0___0">#REF!</definedName>
    <definedName name="цена___4___0___0___0" localSheetId="0">#REF!</definedName>
    <definedName name="цена___4___0___0___0" localSheetId="1">#REF!</definedName>
    <definedName name="цена___4___0___0___0" localSheetId="2">#REF!</definedName>
    <definedName name="цена___4___0___0___0">#REF!</definedName>
    <definedName name="цена___4___0___0___0___0" localSheetId="0">#REF!</definedName>
    <definedName name="цена___4___0___0___0___0" localSheetId="1">#REF!</definedName>
    <definedName name="цена___4___0___0___0___0" localSheetId="2">#REF!</definedName>
    <definedName name="цена___4___0___0___0___0">#REF!</definedName>
    <definedName name="цена___4___0___0___1" localSheetId="0">#REF!</definedName>
    <definedName name="цена___4___0___0___1" localSheetId="1">#REF!</definedName>
    <definedName name="цена___4___0___0___1" localSheetId="2">#REF!</definedName>
    <definedName name="цена___4___0___0___1">#REF!</definedName>
    <definedName name="цена___4___0___0___3" localSheetId="0">#REF!</definedName>
    <definedName name="цена___4___0___0___3" localSheetId="1">#REF!</definedName>
    <definedName name="цена___4___0___0___3" localSheetId="2">#REF!</definedName>
    <definedName name="цена___4___0___0___3">#REF!</definedName>
    <definedName name="цена___4___0___0___5" localSheetId="0">#REF!</definedName>
    <definedName name="цена___4___0___0___5" localSheetId="1">#REF!</definedName>
    <definedName name="цена___4___0___0___5" localSheetId="2">#REF!</definedName>
    <definedName name="цена___4___0___0___5">#REF!</definedName>
    <definedName name="цена___4___0___0_1" localSheetId="0">#REF!</definedName>
    <definedName name="цена___4___0___0_1" localSheetId="1">#REF!</definedName>
    <definedName name="цена___4___0___0_1" localSheetId="2">#REF!</definedName>
    <definedName name="цена___4___0___0_1">#REF!</definedName>
    <definedName name="цена___4___0___0_5" localSheetId="0">#REF!</definedName>
    <definedName name="цена___4___0___0_5" localSheetId="1">#REF!</definedName>
    <definedName name="цена___4___0___0_5" localSheetId="2">#REF!</definedName>
    <definedName name="цена___4___0___0_5">#REF!</definedName>
    <definedName name="цена___4___0___1" localSheetId="0">#REF!</definedName>
    <definedName name="цена___4___0___1" localSheetId="1">#REF!</definedName>
    <definedName name="цена___4___0___1" localSheetId="2">#REF!</definedName>
    <definedName name="цена___4___0___1">#REF!</definedName>
    <definedName name="цена___4___0___3" localSheetId="0">#REF!</definedName>
    <definedName name="цена___4___0___3" localSheetId="1">#REF!</definedName>
    <definedName name="цена___4___0___3" localSheetId="2">#REF!</definedName>
    <definedName name="цена___4___0___3">#REF!</definedName>
    <definedName name="цена___4___0___5">NA()</definedName>
    <definedName name="цена___4___0___6">NA()</definedName>
    <definedName name="цена___4___0___7">NA()</definedName>
    <definedName name="цена___4___0___8">NA()</definedName>
    <definedName name="цена___4___0___9">NA()</definedName>
    <definedName name="цена___4___0_1" localSheetId="0">#REF!</definedName>
    <definedName name="цена___4___0_1" localSheetId="1">#REF!</definedName>
    <definedName name="цена___4___0_1" localSheetId="2">#REF!</definedName>
    <definedName name="цена___4___0_1">#REF!</definedName>
    <definedName name="цена___4___0_3" localSheetId="0">#REF!</definedName>
    <definedName name="цена___4___0_3" localSheetId="1">#REF!</definedName>
    <definedName name="цена___4___0_3" localSheetId="2">#REF!</definedName>
    <definedName name="цена___4___0_3">#REF!</definedName>
    <definedName name="цена___4___0_5">NA()</definedName>
    <definedName name="цена___4___1" localSheetId="0">#REF!</definedName>
    <definedName name="цена___4___1" localSheetId="1">#REF!</definedName>
    <definedName name="цена___4___1" localSheetId="2">#REF!</definedName>
    <definedName name="цена___4___1">#REF!</definedName>
    <definedName name="цена___4___10" localSheetId="0">#REF!</definedName>
    <definedName name="цена___4___10" localSheetId="1">#REF!</definedName>
    <definedName name="цена___4___10" localSheetId="2">#REF!</definedName>
    <definedName name="цена___4___10">#REF!</definedName>
    <definedName name="цена___4___12" localSheetId="0">#REF!</definedName>
    <definedName name="цена___4___12" localSheetId="1">#REF!</definedName>
    <definedName name="цена___4___12" localSheetId="2">#REF!</definedName>
    <definedName name="цена___4___12">#REF!</definedName>
    <definedName name="цена___4___2" localSheetId="0">#REF!</definedName>
    <definedName name="цена___4___2" localSheetId="1">#REF!</definedName>
    <definedName name="цена___4___2" localSheetId="2">#REF!</definedName>
    <definedName name="цена___4___2">#REF!</definedName>
    <definedName name="цена___4___3" localSheetId="0">#REF!</definedName>
    <definedName name="цена___4___3" localSheetId="1">#REF!</definedName>
    <definedName name="цена___4___3" localSheetId="2">#REF!</definedName>
    <definedName name="цена___4___3">#REF!</definedName>
    <definedName name="цена___4___3___0" localSheetId="0">#REF!</definedName>
    <definedName name="цена___4___3___0" localSheetId="1">#REF!</definedName>
    <definedName name="цена___4___3___0" localSheetId="2">#REF!</definedName>
    <definedName name="цена___4___3___0">#REF!</definedName>
    <definedName name="цена___4___4" localSheetId="0">#REF!</definedName>
    <definedName name="цена___4___4" localSheetId="1">#REF!</definedName>
    <definedName name="цена___4___4" localSheetId="2">#REF!</definedName>
    <definedName name="цена___4___4">#REF!</definedName>
    <definedName name="цена___4___5" localSheetId="0">#REF!</definedName>
    <definedName name="цена___4___5" localSheetId="1">#REF!</definedName>
    <definedName name="цена___4___5" localSheetId="2">#REF!</definedName>
    <definedName name="цена___4___5">#REF!</definedName>
    <definedName name="цена___4___6" localSheetId="0">#REF!</definedName>
    <definedName name="цена___4___6" localSheetId="1">#REF!</definedName>
    <definedName name="цена___4___6" localSheetId="2">#REF!</definedName>
    <definedName name="цена___4___6">#REF!</definedName>
    <definedName name="цена___4___6___0" localSheetId="0">#REF!</definedName>
    <definedName name="цена___4___6___0" localSheetId="1">#REF!</definedName>
    <definedName name="цена___4___6___0" localSheetId="2">#REF!</definedName>
    <definedName name="цена___4___6___0">#REF!</definedName>
    <definedName name="цена___4___7" localSheetId="0">#REF!</definedName>
    <definedName name="цена___4___7" localSheetId="1">#REF!</definedName>
    <definedName name="цена___4___7" localSheetId="2">#REF!</definedName>
    <definedName name="цена___4___7">#REF!</definedName>
    <definedName name="цена___4___8" localSheetId="0">#REF!</definedName>
    <definedName name="цена___4___8" localSheetId="1">#REF!</definedName>
    <definedName name="цена___4___8" localSheetId="2">#REF!</definedName>
    <definedName name="цена___4___8">#REF!</definedName>
    <definedName name="цена___4___8___0" localSheetId="0">#REF!</definedName>
    <definedName name="цена___4___8___0" localSheetId="1">#REF!</definedName>
    <definedName name="цена___4___8___0" localSheetId="2">#REF!</definedName>
    <definedName name="цена___4___8___0">#REF!</definedName>
    <definedName name="цена___4___9">"$#ССЫЛ!.$L$1:$L$32000"</definedName>
    <definedName name="цена___4_1" localSheetId="0">#REF!</definedName>
    <definedName name="цена___4_1" localSheetId="1">#REF!</definedName>
    <definedName name="цена___4_1" localSheetId="2">#REF!</definedName>
    <definedName name="цена___4_1">#REF!</definedName>
    <definedName name="цена___4_3" localSheetId="0">#REF!</definedName>
    <definedName name="цена___4_3" localSheetId="1">#REF!</definedName>
    <definedName name="цена___4_3" localSheetId="2">#REF!</definedName>
    <definedName name="цена___4_3">#REF!</definedName>
    <definedName name="цена___4_5" localSheetId="0">#REF!</definedName>
    <definedName name="цена___4_5" localSheetId="1">#REF!</definedName>
    <definedName name="цена___4_5" localSheetId="2">#REF!</definedName>
    <definedName name="цена___4_5">#REF!</definedName>
    <definedName name="цена___5">NA()</definedName>
    <definedName name="цена___5___0" localSheetId="0">#REF!</definedName>
    <definedName name="цена___5___0" localSheetId="1">#REF!</definedName>
    <definedName name="цена___5___0" localSheetId="2">#REF!</definedName>
    <definedName name="цена___5___0">#REF!</definedName>
    <definedName name="цена___5___0___0" localSheetId="0">#REF!</definedName>
    <definedName name="цена___5___0___0" localSheetId="1">#REF!</definedName>
    <definedName name="цена___5___0___0" localSheetId="2">#REF!</definedName>
    <definedName name="цена___5___0___0">#REF!</definedName>
    <definedName name="цена___5___0___0___0" localSheetId="0">#REF!</definedName>
    <definedName name="цена___5___0___0___0" localSheetId="1">#REF!</definedName>
    <definedName name="цена___5___0___0___0" localSheetId="2">#REF!</definedName>
    <definedName name="цена___5___0___0___0">#REF!</definedName>
    <definedName name="цена___5___0___0___0___0" localSheetId="0">#REF!</definedName>
    <definedName name="цена___5___0___0___0___0" localSheetId="1">#REF!</definedName>
    <definedName name="цена___5___0___0___0___0" localSheetId="2">#REF!</definedName>
    <definedName name="цена___5___0___0___0___0">#REF!</definedName>
    <definedName name="цена___5___0___1" localSheetId="0">#REF!</definedName>
    <definedName name="цена___5___0___1" localSheetId="1">#REF!</definedName>
    <definedName name="цена___5___0___1" localSheetId="2">#REF!</definedName>
    <definedName name="цена___5___0___1">#REF!</definedName>
    <definedName name="цена___5___0___5" localSheetId="0">#REF!</definedName>
    <definedName name="цена___5___0___5" localSheetId="1">#REF!</definedName>
    <definedName name="цена___5___0___5" localSheetId="2">#REF!</definedName>
    <definedName name="цена___5___0___5">#REF!</definedName>
    <definedName name="цена___5___0_1" localSheetId="0">#REF!</definedName>
    <definedName name="цена___5___0_1" localSheetId="1">#REF!</definedName>
    <definedName name="цена___5___0_1" localSheetId="2">#REF!</definedName>
    <definedName name="цена___5___0_1">#REF!</definedName>
    <definedName name="цена___5___0_3" localSheetId="0">#REF!</definedName>
    <definedName name="цена___5___0_3" localSheetId="1">#REF!</definedName>
    <definedName name="цена___5___0_3" localSheetId="2">#REF!</definedName>
    <definedName name="цена___5___0_3">#REF!</definedName>
    <definedName name="цена___5___0_5" localSheetId="0">#REF!</definedName>
    <definedName name="цена___5___0_5" localSheetId="1">#REF!</definedName>
    <definedName name="цена___5___0_5" localSheetId="2">#REF!</definedName>
    <definedName name="цена___5___0_5">#REF!</definedName>
    <definedName name="цена___5___1" localSheetId="0">#REF!</definedName>
    <definedName name="цена___5___1" localSheetId="1">#REF!</definedName>
    <definedName name="цена___5___1" localSheetId="2">#REF!</definedName>
    <definedName name="цена___5___1">#REF!</definedName>
    <definedName name="цена___5___3">NA()</definedName>
    <definedName name="цена___5___5">NA()</definedName>
    <definedName name="цена___5_1" localSheetId="0">#REF!</definedName>
    <definedName name="цена___5_1" localSheetId="1">#REF!</definedName>
    <definedName name="цена___5_1" localSheetId="2">#REF!</definedName>
    <definedName name="цена___5_1">#REF!</definedName>
    <definedName name="цена___5_3">NA()</definedName>
    <definedName name="цена___5_5">NA()</definedName>
    <definedName name="цена___6">"$#ССЫЛ!.$L$1:$L$32000"</definedName>
    <definedName name="цена___6___0" localSheetId="0">#REF!</definedName>
    <definedName name="цена___6___0" localSheetId="1">#REF!</definedName>
    <definedName name="цена___6___0" localSheetId="2">#REF!</definedName>
    <definedName name="цена___6___0">#REF!</definedName>
    <definedName name="цена___6___0___0" localSheetId="0">#REF!</definedName>
    <definedName name="цена___6___0___0" localSheetId="1">#REF!</definedName>
    <definedName name="цена___6___0___0" localSheetId="2">#REF!</definedName>
    <definedName name="цена___6___0___0">#REF!</definedName>
    <definedName name="цена___6___0___0___0" localSheetId="0">#REF!</definedName>
    <definedName name="цена___6___0___0___0" localSheetId="1">#REF!</definedName>
    <definedName name="цена___6___0___0___0" localSheetId="2">#REF!</definedName>
    <definedName name="цена___6___0___0___0">#REF!</definedName>
    <definedName name="цена___6___0___0___0___0" localSheetId="0">#REF!</definedName>
    <definedName name="цена___6___0___0___0___0" localSheetId="1">#REF!</definedName>
    <definedName name="цена___6___0___0___0___0" localSheetId="2">#REF!</definedName>
    <definedName name="цена___6___0___0___0___0">#REF!</definedName>
    <definedName name="цена___6___0___1" localSheetId="0">#REF!</definedName>
    <definedName name="цена___6___0___1" localSheetId="1">#REF!</definedName>
    <definedName name="цена___6___0___1" localSheetId="2">#REF!</definedName>
    <definedName name="цена___6___0___1">#REF!</definedName>
    <definedName name="цена___6___0___3" localSheetId="0">#REF!</definedName>
    <definedName name="цена___6___0___3" localSheetId="1">#REF!</definedName>
    <definedName name="цена___6___0___3" localSheetId="2">#REF!</definedName>
    <definedName name="цена___6___0___3">#REF!</definedName>
    <definedName name="цена___6___0___5" localSheetId="0">#REF!</definedName>
    <definedName name="цена___6___0___5" localSheetId="1">#REF!</definedName>
    <definedName name="цена___6___0___5" localSheetId="2">#REF!</definedName>
    <definedName name="цена___6___0___5">#REF!</definedName>
    <definedName name="цена___6___0_1" localSheetId="0">#REF!</definedName>
    <definedName name="цена___6___0_1" localSheetId="1">#REF!</definedName>
    <definedName name="цена___6___0_1" localSheetId="2">#REF!</definedName>
    <definedName name="цена___6___0_1">#REF!</definedName>
    <definedName name="цена___6___0_3" localSheetId="0">#REF!</definedName>
    <definedName name="цена___6___0_3" localSheetId="1">#REF!</definedName>
    <definedName name="цена___6___0_3" localSheetId="2">#REF!</definedName>
    <definedName name="цена___6___0_3">#REF!</definedName>
    <definedName name="цена___6___0_5" localSheetId="0">#REF!</definedName>
    <definedName name="цена___6___0_5" localSheetId="1">#REF!</definedName>
    <definedName name="цена___6___0_5" localSheetId="2">#REF!</definedName>
    <definedName name="цена___6___0_5">#REF!</definedName>
    <definedName name="цена___6___1" localSheetId="0">#REF!</definedName>
    <definedName name="цена___6___1" localSheetId="1">#REF!</definedName>
    <definedName name="цена___6___1" localSheetId="2">#REF!</definedName>
    <definedName name="цена___6___1">#REF!</definedName>
    <definedName name="цена___6___10" localSheetId="0">#REF!</definedName>
    <definedName name="цена___6___10" localSheetId="1">#REF!</definedName>
    <definedName name="цена___6___10" localSheetId="2">#REF!</definedName>
    <definedName name="цена___6___10">#REF!</definedName>
    <definedName name="цена___6___12" localSheetId="0">#REF!</definedName>
    <definedName name="цена___6___12" localSheetId="1">#REF!</definedName>
    <definedName name="цена___6___12" localSheetId="2">#REF!</definedName>
    <definedName name="цена___6___12">#REF!</definedName>
    <definedName name="цена___6___2" localSheetId="0">#REF!</definedName>
    <definedName name="цена___6___2" localSheetId="1">#REF!</definedName>
    <definedName name="цена___6___2" localSheetId="2">#REF!</definedName>
    <definedName name="цена___6___2">#REF!</definedName>
    <definedName name="цена___6___3" localSheetId="0">#REF!</definedName>
    <definedName name="цена___6___3" localSheetId="1">#REF!</definedName>
    <definedName name="цена___6___3" localSheetId="2">#REF!</definedName>
    <definedName name="цена___6___3">#REF!</definedName>
    <definedName name="цена___6___4" localSheetId="0">#REF!</definedName>
    <definedName name="цена___6___4" localSheetId="1">#REF!</definedName>
    <definedName name="цена___6___4" localSheetId="2">#REF!</definedName>
    <definedName name="цена___6___4">#REF!</definedName>
    <definedName name="цена___6___5">NA()</definedName>
    <definedName name="цена___6___6" localSheetId="0">#REF!</definedName>
    <definedName name="цена___6___6" localSheetId="1">#REF!</definedName>
    <definedName name="цена___6___6" localSheetId="2">#REF!</definedName>
    <definedName name="цена___6___6">#REF!</definedName>
    <definedName name="цена___6___6___0" localSheetId="0">#REF!</definedName>
    <definedName name="цена___6___6___0" localSheetId="1">#REF!</definedName>
    <definedName name="цена___6___6___0" localSheetId="2">#REF!</definedName>
    <definedName name="цена___6___6___0">#REF!</definedName>
    <definedName name="цена___6___7">NA()</definedName>
    <definedName name="цена___6___8" localSheetId="0">#REF!</definedName>
    <definedName name="цена___6___8" localSheetId="1">#REF!</definedName>
    <definedName name="цена___6___8" localSheetId="2">#REF!</definedName>
    <definedName name="цена___6___8">#REF!</definedName>
    <definedName name="цена___6___8___0" localSheetId="0">#REF!</definedName>
    <definedName name="цена___6___8___0" localSheetId="1">#REF!</definedName>
    <definedName name="цена___6___8___0" localSheetId="2">#REF!</definedName>
    <definedName name="цена___6___8___0">#REF!</definedName>
    <definedName name="цена___6___9">"$#ССЫЛ!.$L$1:$L$32000"</definedName>
    <definedName name="цена___6_1" localSheetId="0">#REF!</definedName>
    <definedName name="цена___6_1" localSheetId="1">#REF!</definedName>
    <definedName name="цена___6_1" localSheetId="2">#REF!</definedName>
    <definedName name="цена___6_1">#REF!</definedName>
    <definedName name="цена___6_3" localSheetId="0">#REF!</definedName>
    <definedName name="цена___6_3" localSheetId="1">#REF!</definedName>
    <definedName name="цена___6_3" localSheetId="2">#REF!</definedName>
    <definedName name="цена___6_3">#REF!</definedName>
    <definedName name="цена___6_5">NA()</definedName>
    <definedName name="цена___7" localSheetId="0">#REF!</definedName>
    <definedName name="цена___7" localSheetId="1">#REF!</definedName>
    <definedName name="цена___7" localSheetId="2">#REF!</definedName>
    <definedName name="цена___7">#REF!</definedName>
    <definedName name="цена___7___0" localSheetId="0">#REF!</definedName>
    <definedName name="цена___7___0" localSheetId="1">#REF!</definedName>
    <definedName name="цена___7___0" localSheetId="2">#REF!</definedName>
    <definedName name="цена___7___0">#REF!</definedName>
    <definedName name="цена___7___0___0" localSheetId="0">#REF!</definedName>
    <definedName name="цена___7___0___0" localSheetId="1">#REF!</definedName>
    <definedName name="цена___7___0___0" localSheetId="2">#REF!</definedName>
    <definedName name="цена___7___0___0">#REF!</definedName>
    <definedName name="цена___7___10" localSheetId="0">#REF!</definedName>
    <definedName name="цена___7___10" localSheetId="1">#REF!</definedName>
    <definedName name="цена___7___10" localSheetId="2">#REF!</definedName>
    <definedName name="цена___7___10">#REF!</definedName>
    <definedName name="цена___7___2" localSheetId="0">#REF!</definedName>
    <definedName name="цена___7___2" localSheetId="1">#REF!</definedName>
    <definedName name="цена___7___2" localSheetId="2">#REF!</definedName>
    <definedName name="цена___7___2">#REF!</definedName>
    <definedName name="цена___7___4" localSheetId="0">#REF!</definedName>
    <definedName name="цена___7___4" localSheetId="1">#REF!</definedName>
    <definedName name="цена___7___4" localSheetId="2">#REF!</definedName>
    <definedName name="цена___7___4">#REF!</definedName>
    <definedName name="цена___7___6" localSheetId="0">#REF!</definedName>
    <definedName name="цена___7___6" localSheetId="1">#REF!</definedName>
    <definedName name="цена___7___6" localSheetId="2">#REF!</definedName>
    <definedName name="цена___7___6">#REF!</definedName>
    <definedName name="цена___7___8" localSheetId="0">#REF!</definedName>
    <definedName name="цена___7___8" localSheetId="1">#REF!</definedName>
    <definedName name="цена___7___8" localSheetId="2">#REF!</definedName>
    <definedName name="цена___7___8">#REF!</definedName>
    <definedName name="цена___8">"$#ССЫЛ!.$L$1:$L$32000"</definedName>
    <definedName name="цена___8___0" localSheetId="0">#REF!</definedName>
    <definedName name="цена___8___0" localSheetId="1">#REF!</definedName>
    <definedName name="цена___8___0" localSheetId="2">#REF!</definedName>
    <definedName name="цена___8___0">#REF!</definedName>
    <definedName name="цена___8___0___0" localSheetId="0">#REF!</definedName>
    <definedName name="цена___8___0___0" localSheetId="1">#REF!</definedName>
    <definedName name="цена___8___0___0" localSheetId="2">#REF!</definedName>
    <definedName name="цена___8___0___0">#REF!</definedName>
    <definedName name="цена___8___0___0___0" localSheetId="0">#REF!</definedName>
    <definedName name="цена___8___0___0___0" localSheetId="1">#REF!</definedName>
    <definedName name="цена___8___0___0___0" localSheetId="2">#REF!</definedName>
    <definedName name="цена___8___0___0___0">#REF!</definedName>
    <definedName name="цена___8___0___0___0___0" localSheetId="0">#REF!</definedName>
    <definedName name="цена___8___0___0___0___0" localSheetId="1">#REF!</definedName>
    <definedName name="цена___8___0___0___0___0" localSheetId="2">#REF!</definedName>
    <definedName name="цена___8___0___0___0___0">#REF!</definedName>
    <definedName name="цена___8___0___1" localSheetId="0">#REF!</definedName>
    <definedName name="цена___8___0___1" localSheetId="1">#REF!</definedName>
    <definedName name="цена___8___0___1" localSheetId="2">#REF!</definedName>
    <definedName name="цена___8___0___1">#REF!</definedName>
    <definedName name="цена___8___0___5" localSheetId="0">#REF!</definedName>
    <definedName name="цена___8___0___5" localSheetId="1">#REF!</definedName>
    <definedName name="цена___8___0___5" localSheetId="2">#REF!</definedName>
    <definedName name="цена___8___0___5">#REF!</definedName>
    <definedName name="цена___8___0_1" localSheetId="0">#REF!</definedName>
    <definedName name="цена___8___0_1" localSheetId="1">#REF!</definedName>
    <definedName name="цена___8___0_1" localSheetId="2">#REF!</definedName>
    <definedName name="цена___8___0_1">#REF!</definedName>
    <definedName name="цена___8___0_3" localSheetId="0">#REF!</definedName>
    <definedName name="цена___8___0_3" localSheetId="1">#REF!</definedName>
    <definedName name="цена___8___0_3" localSheetId="2">#REF!</definedName>
    <definedName name="цена___8___0_3">#REF!</definedName>
    <definedName name="цена___8___0_5" localSheetId="0">#REF!</definedName>
    <definedName name="цена___8___0_5" localSheetId="1">#REF!</definedName>
    <definedName name="цена___8___0_5" localSheetId="2">#REF!</definedName>
    <definedName name="цена___8___0_5">#REF!</definedName>
    <definedName name="цена___8___1" localSheetId="0">#REF!</definedName>
    <definedName name="цена___8___1" localSheetId="1">#REF!</definedName>
    <definedName name="цена___8___1" localSheetId="2">#REF!</definedName>
    <definedName name="цена___8___1">#REF!</definedName>
    <definedName name="цена___8___10" localSheetId="0">#REF!</definedName>
    <definedName name="цена___8___10" localSheetId="1">#REF!</definedName>
    <definedName name="цена___8___10" localSheetId="2">#REF!</definedName>
    <definedName name="цена___8___10">#REF!</definedName>
    <definedName name="цена___8___12" localSheetId="0">#REF!</definedName>
    <definedName name="цена___8___12" localSheetId="1">#REF!</definedName>
    <definedName name="цена___8___12" localSheetId="2">#REF!</definedName>
    <definedName name="цена___8___12">#REF!</definedName>
    <definedName name="цена___8___2" localSheetId="0">#REF!</definedName>
    <definedName name="цена___8___2" localSheetId="1">#REF!</definedName>
    <definedName name="цена___8___2" localSheetId="2">#REF!</definedName>
    <definedName name="цена___8___2">#REF!</definedName>
    <definedName name="цена___8___4" localSheetId="0">#REF!</definedName>
    <definedName name="цена___8___4" localSheetId="1">#REF!</definedName>
    <definedName name="цена___8___4" localSheetId="2">#REF!</definedName>
    <definedName name="цена___8___4">#REF!</definedName>
    <definedName name="цена___8___5" localSheetId="0">#REF!</definedName>
    <definedName name="цена___8___5" localSheetId="1">#REF!</definedName>
    <definedName name="цена___8___5" localSheetId="2">#REF!</definedName>
    <definedName name="цена___8___5">#REF!</definedName>
    <definedName name="цена___8___6" localSheetId="0">#REF!</definedName>
    <definedName name="цена___8___6" localSheetId="1">#REF!</definedName>
    <definedName name="цена___8___6" localSheetId="2">#REF!</definedName>
    <definedName name="цена___8___6">#REF!</definedName>
    <definedName name="цена___8___6___0" localSheetId="0">#REF!</definedName>
    <definedName name="цена___8___6___0" localSheetId="1">#REF!</definedName>
    <definedName name="цена___8___6___0" localSheetId="2">#REF!</definedName>
    <definedName name="цена___8___6___0">#REF!</definedName>
    <definedName name="цена___8___7" localSheetId="0">#REF!</definedName>
    <definedName name="цена___8___7" localSheetId="1">#REF!</definedName>
    <definedName name="цена___8___7" localSheetId="2">#REF!</definedName>
    <definedName name="цена___8___7">#REF!</definedName>
    <definedName name="цена___8___8" localSheetId="0">#REF!</definedName>
    <definedName name="цена___8___8" localSheetId="1">#REF!</definedName>
    <definedName name="цена___8___8" localSheetId="2">#REF!</definedName>
    <definedName name="цена___8___8">#REF!</definedName>
    <definedName name="цена___8___8___0" localSheetId="0">#REF!</definedName>
    <definedName name="цена___8___8___0" localSheetId="1">#REF!</definedName>
    <definedName name="цена___8___8___0" localSheetId="2">#REF!</definedName>
    <definedName name="цена___8___8___0">#REF!</definedName>
    <definedName name="цена___8___9">"$#ССЫЛ!.$L$1:$L$32000"</definedName>
    <definedName name="цена___8_1" localSheetId="0">#REF!</definedName>
    <definedName name="цена___8_1" localSheetId="1">#REF!</definedName>
    <definedName name="цена___8_1" localSheetId="2">#REF!</definedName>
    <definedName name="цена___8_1">#REF!</definedName>
    <definedName name="цена___8_3" localSheetId="0">#REF!</definedName>
    <definedName name="цена___8_3" localSheetId="1">#REF!</definedName>
    <definedName name="цена___8_3" localSheetId="2">#REF!</definedName>
    <definedName name="цена___8_3">#REF!</definedName>
    <definedName name="цена___8_5" localSheetId="0">#REF!</definedName>
    <definedName name="цена___8_5" localSheetId="1">#REF!</definedName>
    <definedName name="цена___8_5" localSheetId="2">#REF!</definedName>
    <definedName name="цена___8_5">#REF!</definedName>
    <definedName name="цена___9" localSheetId="0">#REF!</definedName>
    <definedName name="цена___9" localSheetId="1">#REF!</definedName>
    <definedName name="цена___9" localSheetId="2">#REF!</definedName>
    <definedName name="цена___9">#REF!</definedName>
    <definedName name="цена___9___0" localSheetId="0">#REF!</definedName>
    <definedName name="цена___9___0" localSheetId="1">#REF!</definedName>
    <definedName name="цена___9___0" localSheetId="2">#REF!</definedName>
    <definedName name="цена___9___0">#REF!</definedName>
    <definedName name="цена___9___0___0" localSheetId="0">#REF!</definedName>
    <definedName name="цена___9___0___0" localSheetId="1">#REF!</definedName>
    <definedName name="цена___9___0___0" localSheetId="2">#REF!</definedName>
    <definedName name="цена___9___0___0">#REF!</definedName>
    <definedName name="цена___9___0___0___0" localSheetId="0">#REF!</definedName>
    <definedName name="цена___9___0___0___0" localSheetId="1">#REF!</definedName>
    <definedName name="цена___9___0___0___0" localSheetId="2">#REF!</definedName>
    <definedName name="цена___9___0___0___0">#REF!</definedName>
    <definedName name="цена___9___0___0___0___0" localSheetId="0">#REF!</definedName>
    <definedName name="цена___9___0___0___0___0" localSheetId="1">#REF!</definedName>
    <definedName name="цена___9___0___0___0___0" localSheetId="2">#REF!</definedName>
    <definedName name="цена___9___0___0___0___0">#REF!</definedName>
    <definedName name="цена___9___0___5" localSheetId="0">#REF!</definedName>
    <definedName name="цена___9___0___5" localSheetId="1">#REF!</definedName>
    <definedName name="цена___9___0___5" localSheetId="2">#REF!</definedName>
    <definedName name="цена___9___0___5">#REF!</definedName>
    <definedName name="цена___9___0_5" localSheetId="0">#REF!</definedName>
    <definedName name="цена___9___0_5" localSheetId="1">#REF!</definedName>
    <definedName name="цена___9___0_5" localSheetId="2">#REF!</definedName>
    <definedName name="цена___9___0_5">#REF!</definedName>
    <definedName name="цена___9___10" localSheetId="0">#REF!</definedName>
    <definedName name="цена___9___10" localSheetId="1">#REF!</definedName>
    <definedName name="цена___9___10" localSheetId="2">#REF!</definedName>
    <definedName name="цена___9___10">#REF!</definedName>
    <definedName name="цена___9___2" localSheetId="0">#REF!</definedName>
    <definedName name="цена___9___2" localSheetId="1">#REF!</definedName>
    <definedName name="цена___9___2" localSheetId="2">#REF!</definedName>
    <definedName name="цена___9___2">#REF!</definedName>
    <definedName name="цена___9___4" localSheetId="0">#REF!</definedName>
    <definedName name="цена___9___4" localSheetId="1">#REF!</definedName>
    <definedName name="цена___9___4" localSheetId="2">#REF!</definedName>
    <definedName name="цена___9___4">#REF!</definedName>
    <definedName name="цена___9___5" localSheetId="0">#REF!</definedName>
    <definedName name="цена___9___5" localSheetId="1">#REF!</definedName>
    <definedName name="цена___9___5" localSheetId="2">#REF!</definedName>
    <definedName name="цена___9___5">#REF!</definedName>
    <definedName name="цена___9___6" localSheetId="0">#REF!</definedName>
    <definedName name="цена___9___6" localSheetId="1">#REF!</definedName>
    <definedName name="цена___9___6" localSheetId="2">#REF!</definedName>
    <definedName name="цена___9___6">#REF!</definedName>
    <definedName name="цена___9___8" localSheetId="0">#REF!</definedName>
    <definedName name="цена___9___8" localSheetId="1">#REF!</definedName>
    <definedName name="цена___9___8" localSheetId="2">#REF!</definedName>
    <definedName name="цена___9___8">#REF!</definedName>
    <definedName name="цена___9_1" localSheetId="0">#REF!</definedName>
    <definedName name="цена___9_1" localSheetId="1">#REF!</definedName>
    <definedName name="цена___9_1" localSheetId="2">#REF!</definedName>
    <definedName name="цена___9_1">#REF!</definedName>
    <definedName name="цена___9_3" localSheetId="0">#REF!</definedName>
    <definedName name="цена___9_3" localSheetId="1">#REF!</definedName>
    <definedName name="цена___9_3" localSheetId="2">#REF!</definedName>
    <definedName name="цена___9_3">#REF!</definedName>
    <definedName name="цена___9_5" localSheetId="0">#REF!</definedName>
    <definedName name="цена___9_5" localSheetId="1">#REF!</definedName>
    <definedName name="цена___9_5" localSheetId="2">#REF!</definedName>
    <definedName name="цена___9_5">#REF!</definedName>
    <definedName name="цена_1">NA()</definedName>
    <definedName name="цена_3">NA()</definedName>
    <definedName name="цена_4">NA()</definedName>
    <definedName name="цена_5">NA()</definedName>
    <definedName name="цук" localSheetId="0">#REF!</definedName>
    <definedName name="цук" localSheetId="1">#REF!</definedName>
    <definedName name="цук" localSheetId="2">#REF!</definedName>
    <definedName name="цук">#REF!</definedName>
    <definedName name="цууу" localSheetId="0">#REF!</definedName>
    <definedName name="цууу" localSheetId="2">#REF!</definedName>
    <definedName name="цууу">#REF!</definedName>
    <definedName name="цы" localSheetId="0">#REF!</definedName>
    <definedName name="цы" localSheetId="1">#REF!</definedName>
    <definedName name="цы" localSheetId="2">#REF!</definedName>
    <definedName name="цы">#REF!</definedName>
    <definedName name="чс" localSheetId="0">#REF!</definedName>
    <definedName name="чс" localSheetId="1">#REF!</definedName>
    <definedName name="чс" localSheetId="2">#REF!</definedName>
    <definedName name="чс">#REF!</definedName>
    <definedName name="чть" localSheetId="0">#REF!</definedName>
    <definedName name="чть" localSheetId="1">#REF!</definedName>
    <definedName name="чть" localSheetId="2">#REF!</definedName>
    <definedName name="чть">#REF!</definedName>
    <definedName name="Шкафы_ТМ" localSheetId="0">#REF!</definedName>
    <definedName name="Шкафы_ТМ" localSheetId="1">#REF!</definedName>
    <definedName name="Шкафы_ТМ" localSheetId="2">#REF!</definedName>
    <definedName name="Шкафы_ТМ">#REF!</definedName>
    <definedName name="шлд" localSheetId="0">'[55]93-110'!#REF!</definedName>
    <definedName name="шлд" localSheetId="1">'[55]93-110'!#REF!</definedName>
    <definedName name="шлд" localSheetId="2">'[55]93-110'!#REF!</definedName>
    <definedName name="шлд">'[55]93-110'!#REF!</definedName>
    <definedName name="шщззхъх" localSheetId="0">#REF!</definedName>
    <definedName name="шщззхъх" localSheetId="1">#REF!</definedName>
    <definedName name="шщззхъх" localSheetId="2">#REF!</definedName>
    <definedName name="шщззхъх">#REF!</definedName>
    <definedName name="щщ" localSheetId="0">#REF!</definedName>
    <definedName name="щщ" localSheetId="1">#REF!</definedName>
    <definedName name="щщ" localSheetId="2">#REF!</definedName>
    <definedName name="щщ">#REF!</definedName>
    <definedName name="ъхз" localSheetId="0">#REF!</definedName>
    <definedName name="ъхз" localSheetId="1">#REF!</definedName>
    <definedName name="ъхз" localSheetId="2">#REF!</definedName>
    <definedName name="ъхз">#REF!</definedName>
    <definedName name="ЫВGGGGGGGGGGGGGGG" localSheetId="0">#REF!</definedName>
    <definedName name="ЫВGGGGGGGGGGGGGGG" localSheetId="1">#REF!</definedName>
    <definedName name="ЫВGGGGGGGGGGGGGGG" localSheetId="2">#REF!</definedName>
    <definedName name="ЫВGGGGGGGGGGGGGGG">#REF!</definedName>
    <definedName name="ыы">[56]свод!$A$7</definedName>
    <definedName name="ьь" localSheetId="0">#REF!</definedName>
    <definedName name="ьь" localSheetId="2">#REF!</definedName>
    <definedName name="ьь">#REF!</definedName>
    <definedName name="эк" localSheetId="0">#REF!</definedName>
    <definedName name="эк" localSheetId="1">#REF!</definedName>
    <definedName name="эк" localSheetId="2">#REF!</definedName>
    <definedName name="эк">#REF!</definedName>
    <definedName name="эк1" localSheetId="0">#REF!</definedName>
    <definedName name="эк1" localSheetId="1">#REF!</definedName>
    <definedName name="эк1" localSheetId="2">#REF!</definedName>
    <definedName name="эк1">#REF!</definedName>
    <definedName name="эко" localSheetId="0">#REF!</definedName>
    <definedName name="эко" localSheetId="1">#REF!</definedName>
    <definedName name="эко" localSheetId="2">#REF!</definedName>
    <definedName name="эко">#REF!</definedName>
    <definedName name="эко___0" localSheetId="0">#REF!</definedName>
    <definedName name="эко___0" localSheetId="1">#REF!</definedName>
    <definedName name="эко___0" localSheetId="2">#REF!</definedName>
    <definedName name="эко___0">#REF!</definedName>
    <definedName name="эко___4" localSheetId="0">#REF!</definedName>
    <definedName name="эко___4" localSheetId="1">#REF!</definedName>
    <definedName name="эко___4" localSheetId="2">#REF!</definedName>
    <definedName name="эко___4">#REF!</definedName>
    <definedName name="эко___5" localSheetId="0">#REF!</definedName>
    <definedName name="эко___5" localSheetId="1">#REF!</definedName>
    <definedName name="эко___5" localSheetId="2">#REF!</definedName>
    <definedName name="эко___5">#REF!</definedName>
    <definedName name="эко___6" localSheetId="0">#REF!</definedName>
    <definedName name="эко___6" localSheetId="1">#REF!</definedName>
    <definedName name="эко___6" localSheetId="2">#REF!</definedName>
    <definedName name="эко___6">#REF!</definedName>
    <definedName name="эко___7" localSheetId="0">#REF!</definedName>
    <definedName name="эко___7" localSheetId="1">#REF!</definedName>
    <definedName name="эко___7" localSheetId="2">#REF!</definedName>
    <definedName name="эко___7">#REF!</definedName>
    <definedName name="эко___8" localSheetId="0">#REF!</definedName>
    <definedName name="эко___8" localSheetId="1">#REF!</definedName>
    <definedName name="эко___8" localSheetId="2">#REF!</definedName>
    <definedName name="эко___8">#REF!</definedName>
    <definedName name="эко___9" localSheetId="0">#REF!</definedName>
    <definedName name="эко___9" localSheetId="1">#REF!</definedName>
    <definedName name="эко___9" localSheetId="2">#REF!</definedName>
    <definedName name="эко___9">#REF!</definedName>
    <definedName name="эко_5" localSheetId="0">#REF!</definedName>
    <definedName name="эко_5" localSheetId="1">#REF!</definedName>
    <definedName name="эко_5" localSheetId="2">#REF!</definedName>
    <definedName name="эко_5">#REF!</definedName>
    <definedName name="эко1" localSheetId="0">#REF!</definedName>
    <definedName name="эко1" localSheetId="1">#REF!</definedName>
    <definedName name="эко1" localSheetId="2">#REF!</definedName>
    <definedName name="эко1">#REF!</definedName>
    <definedName name="экол.1" localSheetId="0">[48]топография!#REF!</definedName>
    <definedName name="экол.1" localSheetId="1">[48]топография!#REF!</definedName>
    <definedName name="экол.1" localSheetId="2">[48]топография!#REF!</definedName>
    <definedName name="экол.1">[48]топография!#REF!</definedName>
    <definedName name="экол1" localSheetId="0">#REF!</definedName>
    <definedName name="экол1" localSheetId="1">#REF!</definedName>
    <definedName name="экол1" localSheetId="2">#REF!</definedName>
    <definedName name="экол1">#REF!</definedName>
    <definedName name="экол2" localSheetId="0">#REF!</definedName>
    <definedName name="экол2" localSheetId="1">#REF!</definedName>
    <definedName name="экол2" localSheetId="2">#REF!</definedName>
    <definedName name="экол2">#REF!</definedName>
    <definedName name="эколог" localSheetId="0">#REF!</definedName>
    <definedName name="эколог" localSheetId="1">#REF!</definedName>
    <definedName name="эколог" localSheetId="2">#REF!</definedName>
    <definedName name="эколог">#REF!</definedName>
    <definedName name="экология">NA()</definedName>
    <definedName name="ЭлеСи">[57]Коэфф1.!$E$7</definedName>
    <definedName name="ЭлеСи_1" localSheetId="0">#REF!</definedName>
    <definedName name="ЭлеСи_1" localSheetId="1">#REF!</definedName>
    <definedName name="ЭлеСи_1" localSheetId="2">#REF!</definedName>
    <definedName name="ЭлеСи_1">#REF!</definedName>
    <definedName name="ЭЛСИ_Т" localSheetId="0">#REF!</definedName>
    <definedName name="ЭЛСИ_Т" localSheetId="1">#REF!</definedName>
    <definedName name="ЭЛСИ_Т" localSheetId="2">#REF!</definedName>
    <definedName name="ЭЛСИ_Т">#REF!</definedName>
    <definedName name="эээ">[56]свод!$A$7</definedName>
    <definedName name="я" localSheetId="0">#REF!</definedName>
    <definedName name="я" localSheetId="1">#REF!</definedName>
    <definedName name="я" localSheetId="2">#REF!</definedName>
    <definedName name="я">#REF!</definedName>
    <definedName name="ЯЯЯЯ">#N/A</definedName>
  </definedNames>
  <calcPr calcId="162913"/>
</workbook>
</file>

<file path=xl/calcChain.xml><?xml version="1.0" encoding="utf-8"?>
<calcChain xmlns="http://schemas.openxmlformats.org/spreadsheetml/2006/main">
  <c r="F37" i="57" l="1"/>
  <c r="F38" i="57" s="1"/>
  <c r="F39" i="57" s="1"/>
  <c r="F40" i="57" s="1"/>
  <c r="F41" i="57" s="1"/>
  <c r="F42" i="57" s="1"/>
  <c r="F43" i="57" s="1"/>
  <c r="G37" i="57" s="1"/>
  <c r="F36" i="57"/>
  <c r="F35" i="57"/>
  <c r="F34" i="57"/>
  <c r="F33" i="57"/>
  <c r="F32" i="57"/>
  <c r="E21" i="57"/>
  <c r="D28" i="57" s="1"/>
  <c r="F47" i="57" l="1"/>
  <c r="G41" i="57" s="1"/>
  <c r="F46" i="57"/>
  <c r="F49" i="57"/>
  <c r="G43" i="57" s="1"/>
  <c r="F48" i="57"/>
  <c r="G42" i="57" s="1"/>
  <c r="I28" i="51"/>
  <c r="F45" i="57" l="1"/>
  <c r="G40" i="57"/>
  <c r="E23" i="55"/>
  <c r="G39" i="57" l="1"/>
  <c r="F44" i="57"/>
  <c r="G38" i="57" s="1"/>
  <c r="E46" i="56"/>
  <c r="C46" i="56"/>
  <c r="E45" i="56"/>
  <c r="E44" i="56"/>
  <c r="H34" i="56"/>
  <c r="H33" i="56"/>
  <c r="H32" i="56"/>
  <c r="H31" i="56"/>
  <c r="H30" i="56"/>
  <c r="H29" i="56"/>
  <c r="E30" i="55"/>
  <c r="E25" i="56" l="1"/>
  <c r="D34" i="56"/>
  <c r="I34" i="56" s="1"/>
  <c r="D32" i="56"/>
  <c r="I32" i="56" s="1"/>
  <c r="D30" i="56"/>
  <c r="I30" i="56" s="1"/>
  <c r="D29" i="56"/>
  <c r="I29" i="56" s="1"/>
  <c r="D31" i="56"/>
  <c r="I31" i="56" s="1"/>
  <c r="D33" i="56"/>
  <c r="I33" i="56" s="1"/>
  <c r="I36" i="56" l="1"/>
  <c r="I38" i="56"/>
  <c r="I37" i="56"/>
  <c r="D36" i="56"/>
  <c r="I26" i="51"/>
  <c r="G20" i="54"/>
  <c r="D20" i="54"/>
  <c r="I20" i="54" s="1"/>
  <c r="G19" i="54"/>
  <c r="D19" i="54"/>
  <c r="I19" i="54" s="1"/>
  <c r="G18" i="54"/>
  <c r="D18" i="54"/>
  <c r="I18" i="54" l="1"/>
  <c r="E22" i="54" s="1"/>
  <c r="I39" i="56"/>
  <c r="C12" i="56" s="1"/>
  <c r="C20" i="56" l="1"/>
  <c r="C17" i="56"/>
  <c r="C16" i="56"/>
  <c r="C14" i="56"/>
  <c r="C15" i="56"/>
  <c r="D25" i="54"/>
  <c r="J16" i="54"/>
  <c r="C21" i="56" l="1"/>
  <c r="I27" i="51" s="1"/>
  <c r="E21" i="32"/>
  <c r="E12" i="52" l="1"/>
  <c r="D19" i="32" s="1"/>
  <c r="D12" i="52"/>
  <c r="D18" i="32" s="1"/>
  <c r="C12" i="52"/>
  <c r="D20" i="32" s="1"/>
  <c r="D21" i="32" l="1"/>
  <c r="G29" i="51"/>
  <c r="F29" i="51"/>
  <c r="H29" i="51" l="1"/>
  <c r="B41" i="32"/>
  <c r="F33" i="32" l="1"/>
  <c r="F29" i="32"/>
  <c r="F31" i="32" s="1"/>
  <c r="G18" i="32" l="1"/>
  <c r="G20" i="32"/>
  <c r="G19" i="32"/>
  <c r="F32" i="32"/>
  <c r="G21" i="32" l="1"/>
  <c r="F34" i="32" s="1"/>
  <c r="F35" i="32" l="1"/>
  <c r="B43" i="32" s="1"/>
  <c r="F43" i="32" s="1"/>
  <c r="C50" i="32" l="1"/>
  <c r="D29" i="51" s="1"/>
  <c r="I25" i="51" l="1"/>
  <c r="C57" i="32"/>
  <c r="I29" i="51" l="1"/>
  <c r="I30" i="51" s="1"/>
  <c r="I31" i="51" l="1"/>
</calcChain>
</file>

<file path=xl/sharedStrings.xml><?xml version="1.0" encoding="utf-8"?>
<sst xmlns="http://schemas.openxmlformats.org/spreadsheetml/2006/main" count="310" uniqueCount="260">
  <si>
    <t>№ п/п</t>
  </si>
  <si>
    <t xml:space="preserve">Наименование организации-заказчика:  </t>
  </si>
  <si>
    <t xml:space="preserve">1. Расчет коэффициента квалификации (участия) исполнителей, участвующих в </t>
  </si>
  <si>
    <t>выполнении работ (услуг)</t>
  </si>
  <si>
    <t>Наименование должностей исполнителей</t>
  </si>
  <si>
    <r>
      <t xml:space="preserve">Фактическое время участия исполнителя в работе, </t>
    </r>
    <r>
      <rPr>
        <b/>
        <sz val="10"/>
        <rFont val="Times New Roman"/>
        <family val="1"/>
        <charset val="204"/>
      </rPr>
      <t>Тф</t>
    </r>
    <r>
      <rPr>
        <sz val="10"/>
        <rFont val="Times New Roman"/>
        <family val="1"/>
        <charset val="204"/>
      </rPr>
      <t xml:space="preserve"> (дней)</t>
    </r>
  </si>
  <si>
    <r>
      <t>Плановая продолжи-тельность выполнения работы,</t>
    </r>
    <r>
      <rPr>
        <b/>
        <sz val="10"/>
        <rFont val="Times New Roman"/>
        <family val="1"/>
        <charset val="204"/>
      </rPr>
      <t xml:space="preserve"> Тп</t>
    </r>
    <r>
      <rPr>
        <sz val="10"/>
        <rFont val="Times New Roman"/>
        <family val="1"/>
        <charset val="204"/>
      </rPr>
      <t xml:space="preserve"> (дней)</t>
    </r>
  </si>
  <si>
    <r>
      <t>Численность исполнителей одной квалификации,</t>
    </r>
    <r>
      <rPr>
        <b/>
        <sz val="10"/>
        <rFont val="Times New Roman"/>
        <family val="1"/>
        <charset val="204"/>
      </rPr>
      <t xml:space="preserve"> Чi </t>
    </r>
    <r>
      <rPr>
        <sz val="10"/>
        <rFont val="Times New Roman"/>
        <family val="1"/>
        <charset val="204"/>
      </rPr>
      <t xml:space="preserve"> (чел.)</t>
    </r>
  </si>
  <si>
    <t>Индекс уровня зарплаты специалистов исполнителей работы</t>
  </si>
  <si>
    <r>
      <t xml:space="preserve">Коэффициент квалификации (участия) специалистов, </t>
    </r>
    <r>
      <rPr>
        <b/>
        <sz val="10"/>
        <rFont val="Times New Roman"/>
        <family val="1"/>
        <charset val="204"/>
      </rPr>
      <t>Ккв</t>
    </r>
    <r>
      <rPr>
        <sz val="10"/>
        <rFont val="Times New Roman"/>
        <family val="1"/>
        <charset val="204"/>
      </rPr>
      <t xml:space="preserve"> (уч) </t>
    </r>
  </si>
  <si>
    <t>ИТОГО</t>
  </si>
  <si>
    <t>2. Расчет себестоимости проводимых работ в базовом уровне цен</t>
  </si>
  <si>
    <t>Показатель</t>
  </si>
  <si>
    <t>Значение показателя</t>
  </si>
  <si>
    <t xml:space="preserve">Среднемесячная зарплата проектировщика (руб) </t>
  </si>
  <si>
    <t>в ценах на 01.01.2001</t>
  </si>
  <si>
    <t>Кол-во раб.дней в месяце (дней)</t>
  </si>
  <si>
    <t>Среднедневная зарплата проектировщика (руб)</t>
  </si>
  <si>
    <t xml:space="preserve">Удельный вес зарплаты в себестоимости работ (%) </t>
  </si>
  <si>
    <t>Единичная себестоимость (руб)</t>
  </si>
  <si>
    <t>Продолжительность разработки (дней)</t>
  </si>
  <si>
    <t>Численность разработчиков (чел.)</t>
  </si>
  <si>
    <t xml:space="preserve">Коэффициент квалификации (участия) </t>
  </si>
  <si>
    <r>
      <t xml:space="preserve">Общая себестоимость выполняемых работ (услуг), </t>
    </r>
    <r>
      <rPr>
        <b/>
        <sz val="10"/>
        <rFont val="Times New Roman"/>
        <family val="1"/>
        <charset val="204"/>
      </rPr>
      <t>Сс</t>
    </r>
    <r>
      <rPr>
        <sz val="10"/>
        <rFont val="Times New Roman"/>
        <family val="1"/>
        <charset val="204"/>
      </rPr>
      <t xml:space="preserve"> (2001г.) тыс.руб.</t>
    </r>
  </si>
  <si>
    <t>3. Расчет стоимости работ в базовом уровне цен</t>
  </si>
  <si>
    <r>
      <t xml:space="preserve">Уровень рентабель-ности, </t>
    </r>
    <r>
      <rPr>
        <b/>
        <sz val="10"/>
        <rFont val="Times New Roman"/>
        <family val="1"/>
        <charset val="204"/>
      </rPr>
      <t>Р</t>
    </r>
    <r>
      <rPr>
        <sz val="10"/>
        <rFont val="Times New Roman"/>
        <family val="1"/>
        <charset val="204"/>
      </rPr>
      <t>, дол.ед.</t>
    </r>
  </si>
  <si>
    <t>руб.</t>
  </si>
  <si>
    <t>СМЕТА №  1</t>
  </si>
  <si>
    <t>Инженер 1 кат.</t>
  </si>
  <si>
    <t>Коэффициент к итогу сметной стоимости,обусловлен-ный районым регулированием</t>
  </si>
  <si>
    <t>Коэффициент к итогу сметной стоимости,обусловлен-ный надбавками в Южных районах Ирк. Обл.</t>
  </si>
  <si>
    <t>4. Расчет стоимости в текущем уровне цен</t>
  </si>
  <si>
    <t xml:space="preserve">Спр (т) = Сс (2001) x Кi </t>
  </si>
  <si>
    <t>Кi =</t>
  </si>
  <si>
    <r>
      <t xml:space="preserve">Стоимость работ, </t>
    </r>
    <r>
      <rPr>
        <b/>
        <sz val="10"/>
        <rFont val="Times New Roman"/>
        <family val="1"/>
        <charset val="204"/>
      </rPr>
      <t>Сс (2001)</t>
    </r>
    <r>
      <rPr>
        <sz val="10"/>
        <rFont val="Times New Roman"/>
        <family val="1"/>
        <charset val="204"/>
      </rPr>
      <t>, руб.</t>
    </r>
  </si>
  <si>
    <t>Спр (2019)=</t>
  </si>
  <si>
    <t>С учетом индекса-дефлятора на 2019г.:</t>
  </si>
  <si>
    <r>
      <t>К</t>
    </r>
    <r>
      <rPr>
        <vertAlign val="subscript"/>
        <sz val="10"/>
        <rFont val="Times New Roman"/>
        <family val="1"/>
        <charset val="204"/>
      </rPr>
      <t>деф.2019</t>
    </r>
    <r>
      <rPr>
        <sz val="10"/>
        <rFont val="Times New Roman"/>
        <family val="1"/>
        <charset val="204"/>
      </rPr>
      <t>=</t>
    </r>
  </si>
  <si>
    <t>индекс-дефлятор на 2019г. (прогноз индексов дефляторов и индексов цен производителей по видам экономической деятельности до 2024 г.(базовый вариант) от 01.10.2018)</t>
  </si>
  <si>
    <t>ГИП</t>
  </si>
  <si>
    <t>Трудоемкость выполняемых работ</t>
  </si>
  <si>
    <t>Наименование работ</t>
  </si>
  <si>
    <t>ИТОГО:</t>
  </si>
  <si>
    <t>-</t>
  </si>
  <si>
    <t>Расчет №1</t>
  </si>
  <si>
    <t xml:space="preserve">Утверждаю: </t>
  </si>
  <si>
    <t>филиал ООО «ЕвроСибЭнерго-Гидрогенерация»  Усть-Илимская ГЭС</t>
  </si>
  <si>
    <t>Индекс на изыскательские работы:</t>
  </si>
  <si>
    <t>Наименование смет</t>
  </si>
  <si>
    <t>Ссылка на смету</t>
  </si>
  <si>
    <t>Стоимость работ в руб.</t>
  </si>
  <si>
    <t>Всего</t>
  </si>
  <si>
    <t>ПП</t>
  </si>
  <si>
    <t>Инженерные изыскания</t>
  </si>
  <si>
    <t xml:space="preserve"> ПД</t>
  </si>
  <si>
    <t>РД</t>
  </si>
  <si>
    <t>Экспертиза и согласования</t>
  </si>
  <si>
    <t>Командировочные расходы</t>
  </si>
  <si>
    <t>Итого начальная стоимость:</t>
  </si>
  <si>
    <t>Всего с учетом НДС</t>
  </si>
  <si>
    <t>Составил:  Экономист ОКС У-ИГЭС</t>
  </si>
  <si>
    <t>приложение №1 к смете №1</t>
  </si>
  <si>
    <t>НДС 20%</t>
  </si>
  <si>
    <r>
      <t xml:space="preserve">к </t>
    </r>
    <r>
      <rPr>
        <b/>
        <sz val="10"/>
        <color theme="1"/>
        <rFont val="Times New Roman"/>
        <family val="1"/>
        <charset val="204"/>
      </rPr>
      <t>Смете №1</t>
    </r>
    <r>
      <rPr>
        <sz val="10"/>
        <color theme="1"/>
        <rFont val="Times New Roman"/>
        <family val="1"/>
        <charset val="204"/>
      </rPr>
      <t xml:space="preserve"> на предпроектное  обследование,  обоснование и согласование основных технических решений с Заказчиком, выбор оборудования</t>
    </r>
  </si>
  <si>
    <t>расчет №1</t>
  </si>
  <si>
    <t xml:space="preserve">на предпроектное  обследование,  обоснование и согласование основных технических решений (ОТР), выбор оборудования (1 и 2 этап проектирования)  </t>
  </si>
  <si>
    <t>Ведущий инженер</t>
  </si>
  <si>
    <t xml:space="preserve">Исходные данные: </t>
  </si>
  <si>
    <t xml:space="preserve"> ________________А.А. Карпачев</t>
  </si>
  <si>
    <r>
      <t>Основание:</t>
    </r>
    <r>
      <rPr>
        <sz val="11"/>
        <color theme="1"/>
        <rFont val="Times New Roman"/>
        <family val="1"/>
        <charset val="204"/>
      </rPr>
      <t xml:space="preserve"> Задание на разработку проектной и рабочей документации, утверждено зам.директора по производству-главным инженером Ю.В. Дворянским 25.10.2022 г.</t>
    </r>
  </si>
  <si>
    <t>Составил:   Экономист ОКС У-ИГЭС ________________________Н.Н. Татаринцева</t>
  </si>
  <si>
    <t>Н.Н. Татаринцева</t>
  </si>
  <si>
    <t>Главный инженер У-ИГЭС</t>
  </si>
  <si>
    <t>С.В. Крапицкий</t>
  </si>
  <si>
    <t>Утверждаю:</t>
  </si>
  <si>
    <t>Директор филиала ООО "ЕвроСибЭнерго-</t>
  </si>
  <si>
    <t>Гидрогенерация" Усть-Илимская ГЭС</t>
  </si>
  <si>
    <t>_______________ А.А. Карпачёв</t>
  </si>
  <si>
    <t>командировочных затрат на выполнение работ по предпроектному обследованию  по объекту:</t>
  </si>
  <si>
    <t>1)Расчет командировочных расходов 1-я поездка</t>
  </si>
  <si>
    <t>Маршрут</t>
  </si>
  <si>
    <t>Кол-во поездок</t>
  </si>
  <si>
    <t>Кол-во человек</t>
  </si>
  <si>
    <t>Кол-во дней ком-ки, дн.</t>
  </si>
  <si>
    <t>Проживание, сутки</t>
  </si>
  <si>
    <t>Ст-ть проживания в сутки, руб./день</t>
  </si>
  <si>
    <t>Ст-ть проезда туда, руб.</t>
  </si>
  <si>
    <t>Ст-ть проезда обратно, руб.</t>
  </si>
  <si>
    <t>Суточные, руб./день.</t>
  </si>
  <si>
    <t>Итого</t>
  </si>
  <si>
    <t>Иркутск -Усть-Илимск, Усть-Илимск - Иркутск</t>
  </si>
  <si>
    <t>Стоимость проезда</t>
  </si>
  <si>
    <t>чел-поездок *</t>
  </si>
  <si>
    <t>руб. =</t>
  </si>
  <si>
    <t>Стоимость проживания</t>
  </si>
  <si>
    <t>чел.-дн. *</t>
  </si>
  <si>
    <t>Суточные всего</t>
  </si>
  <si>
    <t>Всего:</t>
  </si>
  <si>
    <t>Итого командировочные расходы</t>
  </si>
  <si>
    <t>Экономист ОКС У-ИГЭС</t>
  </si>
  <si>
    <t>"Барокамера в комплекте с ресивером и компрессором. Инв.№КСУ010006569. Модернизация системы воздухоснабжения водолазных работ в комплекте с ресивером и компрессором"</t>
  </si>
  <si>
    <t>На выполнение проектных работ по объекту :</t>
  </si>
  <si>
    <t>Составлен в ценах по состоянию на  4  кв.  2023 г.</t>
  </si>
  <si>
    <t>Индекс на проектные работы: на 4 кв 2023 г. - к=5,67 - к ценам 2001г.</t>
  </si>
  <si>
    <t>индекс изменения базовой стоимости работ в текущий уровень цен 4 кв-ла 2023г. на основании письма Минстроя России  от 28.11.2023 №73528-ИФ/09</t>
  </si>
  <si>
    <t>Спр (4 кв.2023) =</t>
  </si>
  <si>
    <t>Форма 2п</t>
  </si>
  <si>
    <t>№ пп</t>
  </si>
  <si>
    <t>Характеристика предприятия,
здания, сооружения или вид работ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</si>
  <si>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</si>
  <si>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Расчет стоимости: (a+bx)*Kj или (стоимость строительно-монтажных работ)*проц./ 100 или количество * цена, руб.</t>
  </si>
  <si>
    <t>Стоимость работ,
руб.</t>
  </si>
  <si>
    <t>Раздел 1. Разработка проектной документации</t>
  </si>
  <si>
    <t xml:space="preserve">   ВСЕГО по смете</t>
  </si>
  <si>
    <t xml:space="preserve">   Итого по разделу 1 Разработка проектной документации</t>
  </si>
  <si>
    <t>Раздел 2. Разработка рабочей документации</t>
  </si>
  <si>
    <t xml:space="preserve">   Итого по разделу 2 Разработка рабочей документации</t>
  </si>
  <si>
    <t>Предпроектное обследование строительных конструкций. Сбор исходных данных, осмотр на месте объекта проектирования, фотофиксация (п.5, п7.1, п.7.2 ТЗ)</t>
  </si>
  <si>
    <t>Подготовка и согласование основных технических решений, выбор оборудования, опросные листы для заказчика  (п.5, п.7.3, п.7.4 Задания)</t>
  </si>
  <si>
    <t>"____ " _____________2024 г.</t>
  </si>
  <si>
    <t xml:space="preserve">Директор  филиала ООО "ЕвроСибЭнерго-" </t>
  </si>
  <si>
    <t>Расчет начальной стоимости работ</t>
  </si>
  <si>
    <t>Индекс на экспертизу ПД: на 4 кв 2023 г. - к=5,67 - к ценам 2001г.</t>
  </si>
  <si>
    <t xml:space="preserve">Экспертиза промышленной безопасности проектной документации </t>
  </si>
  <si>
    <t xml:space="preserve">СМЕТА №   2 </t>
  </si>
  <si>
    <t>на Выполнение проектных работ по объекту:</t>
  </si>
  <si>
    <t xml:space="preserve"> ______________________А.В. Стасенко</t>
  </si>
  <si>
    <t>по объекту: "Барокамера в комплекте с ресивером и компрессором. Инв.№КСУ010006569. Модернизация системы воздухоснабжения водолазных работ в комплекте с ресивером и компрессором"</t>
  </si>
  <si>
    <r>
      <rPr>
        <sz val="12"/>
        <color theme="1"/>
        <rFont val="Times New Roman"/>
        <family val="1"/>
        <charset val="204"/>
      </rPr>
      <t xml:space="preserve"> по объекту: </t>
    </r>
    <r>
      <rPr>
        <b/>
        <sz val="12"/>
        <color theme="1"/>
        <rFont val="Times New Roman"/>
        <family val="1"/>
        <charset val="204"/>
      </rPr>
      <t xml:space="preserve">  "Барокамера в комплекте с ресивером и компрессором. Инв.№КСУ010006569. Модернизация системы воздухоснабжения водолазных работ в комплекте с ресивером и компрессором"</t>
    </r>
  </si>
  <si>
    <t xml:space="preserve">Предпроектное  обследование,  обоснование и согласование основных технических решений (ОТР), выбор оборудования </t>
  </si>
  <si>
    <t>Смета №1 (ТЗ п.5, п.7.1-7.4)</t>
  </si>
  <si>
    <t xml:space="preserve">Разработка проектной  и рабочей документации </t>
  </si>
  <si>
    <t>Смета №2 (ТЗ п.5, п.7.5, 7.6)</t>
  </si>
  <si>
    <t>СМЕТА расходов на организацию и проведение экспертизы промышленной безопасности</t>
  </si>
  <si>
    <t xml:space="preserve"> № п/п</t>
  </si>
  <si>
    <t>Наименование показателей</t>
  </si>
  <si>
    <t>Общая стоимость, руб.</t>
  </si>
  <si>
    <t>1.</t>
  </si>
  <si>
    <t>Расходы на оплату труда</t>
  </si>
  <si>
    <t>1.1</t>
  </si>
  <si>
    <t>Расходы на оплату труда экспертов, непосредственно учавствующих в проведении экспертизы промышленной безопасности</t>
  </si>
  <si>
    <t>1.2</t>
  </si>
  <si>
    <t>Расходы на оплату труда экспертов, привлекаемых для работы по договорам гражданско-правового характера (включая договоры подряда)</t>
  </si>
  <si>
    <t>1.3</t>
  </si>
  <si>
    <t>Страховые взносы во внебюджетные фонды  ПРФ - 22%, ФСС -2,9%, ФФОМС - 5,1 % от п.1.1</t>
  </si>
  <si>
    <t>1.4</t>
  </si>
  <si>
    <t>Страховые взносы по обязательному социальному страхованию от несчастных случаев на производстве (0,2% от п.1.1)</t>
  </si>
  <si>
    <t>2</t>
  </si>
  <si>
    <t>Затраты на материальные и другие ресурсы</t>
  </si>
  <si>
    <t>3</t>
  </si>
  <si>
    <t>Амортизация основных средств, используемых в процессе организации и проведения экспертизы промышленной безопасности</t>
  </si>
  <si>
    <t>4</t>
  </si>
  <si>
    <t>Услуги связи</t>
  </si>
  <si>
    <t>5</t>
  </si>
  <si>
    <t>Транспортные услуги</t>
  </si>
  <si>
    <t>6</t>
  </si>
  <si>
    <t>Накладные расходы</t>
  </si>
  <si>
    <t>Итого, без НДС</t>
  </si>
  <si>
    <t xml:space="preserve">НА </t>
  </si>
  <si>
    <t>листов</t>
  </si>
  <si>
    <t>Наименование должностей экспертов (профессий, категорий) работников</t>
  </si>
  <si>
    <t>Численность (чел.)</t>
  </si>
  <si>
    <t>Продолжительность проведения экспертизы документа, поданного на экспертизу от 1 до 100 листов, ч. Табл 2 Методики</t>
  </si>
  <si>
    <t>Средняя оплата труда, 1 чел/часпо методике 2011г</t>
  </si>
  <si>
    <t>Коэффициент учитывающий квалификацию</t>
  </si>
  <si>
    <t>Перевод в текущий уровень цен (инд пото.цен)</t>
  </si>
  <si>
    <t>Средняя оплата труда, 1 чел/час</t>
  </si>
  <si>
    <t>Экспертная комиссия:</t>
  </si>
  <si>
    <t>Председатель</t>
  </si>
  <si>
    <t>1,2</t>
  </si>
  <si>
    <t>Заместитель председателя</t>
  </si>
  <si>
    <t>Ответственный секретарь</t>
  </si>
  <si>
    <t>Члены экспертной комиссии</t>
  </si>
  <si>
    <t>Участие в заседаниях экспертной комиссии</t>
  </si>
  <si>
    <t>Научно-технический персонал</t>
  </si>
  <si>
    <t>Районный коэффициент</t>
  </si>
  <si>
    <t>Северная надбавка</t>
  </si>
  <si>
    <t xml:space="preserve">ВСЕГО </t>
  </si>
  <si>
    <t xml:space="preserve"> Количество документов, подаваемых на экспертизы</t>
  </si>
  <si>
    <t>Таблица 2</t>
  </si>
  <si>
    <t>Наименование документации для проведения экспертизы</t>
  </si>
  <si>
    <t xml:space="preserve">Количество листов заключения </t>
  </si>
  <si>
    <t>Количество листов в проекте</t>
  </si>
  <si>
    <t>индекс</t>
  </si>
  <si>
    <t>Проектная документация</t>
  </si>
  <si>
    <t>Экспертное заключение по проектной документации</t>
  </si>
  <si>
    <t>Расчет стоимости  проведения экспертизы</t>
  </si>
  <si>
    <t>Таблица 1</t>
  </si>
  <si>
    <t>Расходы на оплату труда (руб.)</t>
  </si>
  <si>
    <t>"___" _______________2024 г.</t>
  </si>
  <si>
    <t>Итого по расчету: 1 661 838,00 руб.</t>
  </si>
  <si>
    <t xml:space="preserve">Перевод базовой цены в текущую на проведение экспертизы по индексам потребительских цен  пост №145 п.56 </t>
  </si>
  <si>
    <t>http://www.gks.ru/bgd/free/b04_03/IssWWW.exe/Stg/d03/1.htm</t>
  </si>
  <si>
    <t>Берем индексы потреб цен с дек 2001года по дату текущих цены все индексы перемножаем с сайта ГОССТАТИСТИКИ</t>
  </si>
  <si>
    <t xml:space="preserve">Индекс потребительских 
 цен
</t>
  </si>
  <si>
    <t>Дек 2001- 118,6 к дек 2000 г -1,186</t>
  </si>
  <si>
    <t>Дек 2002-115,1 к дек 2001г -1,151</t>
  </si>
  <si>
    <t>Дек 2003- 112 к дек 2002 г -1,12</t>
  </si>
  <si>
    <t>Дек 2004-117,7 к дек 2003г -1,117</t>
  </si>
  <si>
    <t>Дек 2005- 110,9 к дек 2004 г -1,109</t>
  </si>
  <si>
    <t>Дек 2006-109 к дек 2005г -1,09</t>
  </si>
  <si>
    <t>Дек 2007- 111,9 к дек 2006 г -1,119</t>
  </si>
  <si>
    <t>Дек 2008-113,3 к дек 2007г -1,133</t>
  </si>
  <si>
    <t>Дек 2009-1,088 к дек 2008г-1,088</t>
  </si>
  <si>
    <t>дек 2010 к дек 2009г -1,0878</t>
  </si>
  <si>
    <t>дек 2011 к дек 2010г -1,061</t>
  </si>
  <si>
    <t>дек 2012 к дек 2011г -1,066</t>
  </si>
  <si>
    <t>дек 2013 к дек 2012г -1,065</t>
  </si>
  <si>
    <t>дек 2014 к дек 2013г -1,114</t>
  </si>
  <si>
    <t>дек 2015 к дек 2014г -1,129</t>
  </si>
  <si>
    <t xml:space="preserve">дек 2016 к дек 2015 </t>
  </si>
  <si>
    <t>дек 2017 к дек 2016</t>
  </si>
  <si>
    <t>дек 2018 к дек 2017</t>
  </si>
  <si>
    <t>дек 2019 к дек 2018</t>
  </si>
  <si>
    <t>дек 2020 к дек 2019</t>
  </si>
  <si>
    <t>дек 2021 к дек 2020</t>
  </si>
  <si>
    <t>дек 2022 к дек 2021</t>
  </si>
  <si>
    <t>дек 2023 к дек 2022</t>
  </si>
  <si>
    <t>Индекс потреб. цен равен</t>
  </si>
  <si>
    <t>Ипот=</t>
  </si>
  <si>
    <t>1,186*1,151*1,12*1,117*1,109*1,09*1,119*1,133*1,088*1,0878*1,061*1,066*1,065*1,114*1,129*1,054*1,025*1,043*1,03*1,0491*1,0751*1,1194*1,0742</t>
  </si>
  <si>
    <t>2006г</t>
  </si>
  <si>
    <t>2007г</t>
  </si>
  <si>
    <t>2008г</t>
  </si>
  <si>
    <t>2009г.</t>
  </si>
  <si>
    <t>2010г</t>
  </si>
  <si>
    <t>2011г</t>
  </si>
  <si>
    <t>ПРОМБЕЗОП 2018</t>
  </si>
  <si>
    <t>2012г</t>
  </si>
  <si>
    <t>ПРОМБЕЗОП 2019</t>
  </si>
  <si>
    <t>2013г</t>
  </si>
  <si>
    <t>ПРОМБЕЗОП 2020</t>
  </si>
  <si>
    <t>2014г</t>
  </si>
  <si>
    <t>ПРОМБЕЗОП 2021</t>
  </si>
  <si>
    <t>2015г</t>
  </si>
  <si>
    <t>ПРОМБЕЗОП 2022</t>
  </si>
  <si>
    <t>2016г.</t>
  </si>
  <si>
    <t>ПРОМБЕЗОП 2023</t>
  </si>
  <si>
    <t>2017г.</t>
  </si>
  <si>
    <t>ПРОМБЕЗОП 2024</t>
  </si>
  <si>
    <t>2018г</t>
  </si>
  <si>
    <t>2019г</t>
  </si>
  <si>
    <t>2020г</t>
  </si>
  <si>
    <t>2021г</t>
  </si>
  <si>
    <t>2022г</t>
  </si>
  <si>
    <t>2023г.</t>
  </si>
  <si>
    <t>Методика определения размера платы за оказание услуги по экспертизе промышленной безопасности от 14.02.2012 № 97, СБЦП "Железные дороги" (применительно к компрессорным установкам)</t>
  </si>
  <si>
    <t>И.о.начальника ОКС У-ИГЭС</t>
  </si>
  <si>
    <t>Е.А. Сухоцкий</t>
  </si>
  <si>
    <t>И.о.начальника ОКС У-ИГЭС______________________Е.А. Сухоцкий</t>
  </si>
  <si>
    <t>Приложение №3 к договору №16КС-2021 от "_____" __________ 2021г.</t>
  </si>
  <si>
    <t>Заказчик:</t>
  </si>
  <si>
    <t xml:space="preserve">Директор Усть-Илимской ГЭС </t>
  </si>
  <si>
    <t>(филиала ООО «ЕвроСибЭнерго-Гидрогенерация»),</t>
  </si>
  <si>
    <t>действующий на основании</t>
  </si>
  <si>
    <t>_______________А.А.Карпачев</t>
  </si>
  <si>
    <t>М.П.</t>
  </si>
  <si>
    <t>«____» ___________ 2024г.</t>
  </si>
  <si>
    <t>доверенности №41 от 01.04.2023г</t>
  </si>
  <si>
    <t>Смета №3  (ТЗ п.7.7)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</si>
</sst>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9">
    <numFmt numFmtId="43" formatCode="_-* #,##0.00_-;\-* #,##0.00_-;_-* &quot;-&quot;??_-;_-@_-"/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0.000"/>
    <numFmt numFmtId="169" formatCode="#,##0_р_."/>
    <numFmt numFmtId="170" formatCode="0.0"/>
    <numFmt numFmtId="171" formatCode="0.0%"/>
    <numFmt numFmtId="172" formatCode="#,##0.000"/>
    <numFmt numFmtId="173" formatCode="General_)"/>
    <numFmt numFmtId="174" formatCode="_-* #,##0&quot;?.&quot;_-;\-* #,##0&quot;?.&quot;_-;_-* &quot;-&quot;&quot;?.&quot;_-;_-@_-"/>
    <numFmt numFmtId="175" formatCode="_-* #,##0.00&quot;?.&quot;_-;\-* #,##0.00&quot;?.&quot;_-;_-* &quot;-&quot;??&quot;?.&quot;_-;_-@_-"/>
    <numFmt numFmtId="176" formatCode="_(* #,##0_);_(* \(#,##0\);_(* &quot;-&quot;_);_(@_)"/>
    <numFmt numFmtId="177" formatCode="_(* #,##0.00_);_(* \(#,##0.00\);_(* &quot;-&quot;??_);_(@_)"/>
    <numFmt numFmtId="178" formatCode="&quot;$&quot;#,##0_);[Red]\(&quot;$&quot;#,##0\)"/>
    <numFmt numFmtId="179" formatCode="_(&quot;$&quot;* #,##0.00_);_(&quot;$&quot;* \(#,##0.00\);_(&quot;$&quot;* &quot;-&quot;??_);_(@_)"/>
    <numFmt numFmtId="180" formatCode="_-* #,##0.00[$€-1]_-;\-* #,##0.00[$€-1]_-;_-* &quot;-&quot;??[$€-1]_-"/>
    <numFmt numFmtId="181" formatCode="#,##0.00\ &quot;DM&quot;;\-#,##0.00\ &quot;DM&quot;"/>
    <numFmt numFmtId="182" formatCode="_-* #,##0_?_._-;\-* #,##0_?_._-;_-* &quot;-&quot;_?_._-;_-@_-"/>
    <numFmt numFmtId="183" formatCode="_-* #,##0.00_?_._-;\-* #,##0.00_?_._-;_-* &quot;-&quot;??_?_._-;_-@_-"/>
    <numFmt numFmtId="184" formatCode="mmmm\ d\,\ yyyy"/>
    <numFmt numFmtId="185" formatCode="_-* #,##0.00\ _р_._-;\-* #,##0.00\ _р_._-;_-* &quot;-&quot;??\ _р_._-;_-@_-"/>
    <numFmt numFmtId="186" formatCode="\ #,##0.00&quot;    &quot;;\-#,##0.00&quot;    &quot;;&quot; -&quot;#&quot;    &quot;;@\ "/>
    <numFmt numFmtId="187" formatCode="#,##0&quot;р.&quot;"/>
    <numFmt numFmtId="188" formatCode="#,##0.0000"/>
    <numFmt numFmtId="189" formatCode="_-* #,##0.000_р_._-;\-* #,##0.000_р_._-;_-* &quot;-&quot;??_р_._-;_-@_-"/>
    <numFmt numFmtId="190" formatCode="#,##0.000_ ;\-#,##0.000\ "/>
    <numFmt numFmtId="191" formatCode="0.0000"/>
  </numFmts>
  <fonts count="108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charset val="204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u/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0"/>
      <name val="Helv"/>
    </font>
    <font>
      <sz val="10"/>
      <name val="TimesDL"/>
    </font>
    <font>
      <b/>
      <sz val="9"/>
      <name val="TimesDL"/>
    </font>
    <font>
      <sz val="10"/>
      <name val="MS Sans Serif"/>
      <family val="2"/>
      <charset val="204"/>
    </font>
    <font>
      <i/>
      <sz val="10"/>
      <name val="Arial"/>
      <family val="2"/>
      <charset val="204"/>
    </font>
    <font>
      <sz val="9"/>
      <color indexed="8"/>
      <name val="NTHarmonica"/>
    </font>
    <font>
      <b/>
      <sz val="9"/>
      <color indexed="48"/>
      <name val="TimesDL"/>
    </font>
    <font>
      <sz val="10"/>
      <color indexed="8"/>
      <name val="TimesDL"/>
    </font>
    <font>
      <sz val="11"/>
      <name val="Times New Roman Cyr"/>
      <charset val="204"/>
    </font>
    <font>
      <sz val="10"/>
      <name val="Ѓanoeii"/>
    </font>
    <font>
      <sz val="8"/>
      <name val="Arial"/>
      <family val="2"/>
    </font>
    <font>
      <b/>
      <sz val="12"/>
      <color indexed="10"/>
      <name val="Arial"/>
      <family val="2"/>
      <charset val="204"/>
    </font>
    <font>
      <b/>
      <sz val="12"/>
      <name val="Helv"/>
    </font>
    <font>
      <b/>
      <sz val="15"/>
      <color indexed="62"/>
      <name val="Calibri"/>
      <family val="2"/>
      <charset val="204"/>
    </font>
    <font>
      <b/>
      <sz val="10"/>
      <name val="NTHelvetica/Cyrillic"/>
    </font>
    <font>
      <b/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b/>
      <sz val="11"/>
      <name val="Helv"/>
    </font>
    <font>
      <sz val="12"/>
      <name val="Arial"/>
      <family val="2"/>
      <charset val="204"/>
    </font>
    <font>
      <sz val="10"/>
      <name val="Arial Cyr"/>
    </font>
    <font>
      <sz val="8"/>
      <name val="Helv"/>
      <charset val="204"/>
    </font>
    <font>
      <sz val="7"/>
      <name val="Arial"/>
      <family val="2"/>
    </font>
    <font>
      <sz val="10"/>
      <name val="TimesET"/>
    </font>
    <font>
      <sz val="8"/>
      <color rgb="FF000000"/>
      <name val="Arial"/>
      <family val="2"/>
      <charset val="204"/>
    </font>
    <font>
      <u/>
      <sz val="8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8"/>
      <color indexed="8"/>
      <name val="Arial"/>
      <family val="2"/>
      <charset val="204"/>
    </font>
    <font>
      <i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8"/>
      <color indexed="62"/>
      <name val="Cambria"/>
      <family val="2"/>
      <charset val="204"/>
    </font>
    <font>
      <i/>
      <sz val="10"/>
      <name val="MS Sans Serif"/>
      <family val="2"/>
      <charset val="204"/>
    </font>
    <font>
      <sz val="12"/>
      <color indexed="8"/>
      <name val="NTHarmonica"/>
    </font>
    <font>
      <b/>
      <sz val="12"/>
      <name val="MS Sans Serif"/>
      <family val="2"/>
      <charset val="204"/>
    </font>
    <font>
      <b/>
      <sz val="9"/>
      <color indexed="12"/>
      <name val="Arial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sz val="10"/>
      <name val="NTHarmonica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Arial Cyr"/>
      <charset val="204"/>
    </font>
    <font>
      <b/>
      <i/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 Cyr"/>
      <charset val="204"/>
    </font>
    <font>
      <i/>
      <sz val="9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u/>
      <sz val="6"/>
      <color theme="10"/>
      <name val="Arial Cyr"/>
      <charset val="204"/>
    </font>
    <font>
      <u/>
      <sz val="11"/>
      <color theme="10"/>
      <name val="Arial Cyr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43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double">
        <color indexed="23"/>
      </top>
      <bottom style="thin">
        <color indexed="2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68">
    <xf numFmtId="0" fontId="0" fillId="0" borderId="0"/>
    <xf numFmtId="0" fontId="5" fillId="0" borderId="0">
      <alignment horizontal="center"/>
    </xf>
    <xf numFmtId="0" fontId="12" fillId="0" borderId="0"/>
    <xf numFmtId="0" fontId="12" fillId="0" borderId="0"/>
    <xf numFmtId="0" fontId="14" fillId="0" borderId="0"/>
    <xf numFmtId="0" fontId="11" fillId="0" borderId="0"/>
    <xf numFmtId="0" fontId="15" fillId="0" borderId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7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8" fillId="18" borderId="0">
      <alignment horizontal="left" vertical="center"/>
    </xf>
    <xf numFmtId="0" fontId="18" fillId="18" borderId="0">
      <alignment horizontal="center" vertical="center"/>
    </xf>
    <xf numFmtId="0" fontId="18" fillId="18" borderId="0">
      <alignment horizontal="center" vertical="center"/>
    </xf>
    <xf numFmtId="0" fontId="5" fillId="0" borderId="1">
      <alignment horizontal="center"/>
    </xf>
    <xf numFmtId="0" fontId="12" fillId="0" borderId="0">
      <alignment vertical="top"/>
    </xf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22" borderId="0" applyNumberFormat="0" applyBorder="0" applyAlignment="0" applyProtection="0"/>
    <xf numFmtId="0" fontId="19" fillId="9" borderId="6" applyNumberFormat="0" applyAlignment="0" applyProtection="0"/>
    <xf numFmtId="0" fontId="5" fillId="0" borderId="7">
      <alignment horizontal="center"/>
    </xf>
    <xf numFmtId="0" fontId="5" fillId="0" borderId="0">
      <alignment vertical="top"/>
    </xf>
    <xf numFmtId="0" fontId="20" fillId="23" borderId="8" applyNumberFormat="0" applyAlignment="0" applyProtection="0"/>
    <xf numFmtId="0" fontId="21" fillId="23" borderId="6" applyNumberFormat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4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12" fillId="0" borderId="0"/>
    <xf numFmtId="0" fontId="25" fillId="0" borderId="12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12" fillId="0" borderId="0"/>
    <xf numFmtId="0" fontId="12" fillId="0" borderId="0"/>
    <xf numFmtId="0" fontId="5" fillId="0" borderId="0"/>
    <xf numFmtId="0" fontId="12" fillId="0" borderId="0"/>
    <xf numFmtId="0" fontId="12" fillId="0" borderId="0"/>
    <xf numFmtId="0" fontId="26" fillId="24" borderId="13" applyNumberFormat="0" applyAlignment="0" applyProtection="0"/>
    <xf numFmtId="0" fontId="5" fillId="0" borderId="7">
      <alignment horizontal="center" wrapText="1"/>
    </xf>
    <xf numFmtId="0" fontId="12" fillId="0" borderId="0">
      <alignment vertical="top"/>
    </xf>
    <xf numFmtId="0" fontId="12" fillId="0" borderId="0"/>
    <xf numFmtId="0" fontId="27" fillId="0" borderId="0" applyNumberFormat="0" applyFill="0" applyBorder="0" applyAlignment="0" applyProtection="0"/>
    <xf numFmtId="0" fontId="28" fillId="25" borderId="0" applyNumberFormat="0" applyBorder="0" applyAlignment="0" applyProtection="0"/>
    <xf numFmtId="0" fontId="12" fillId="0" borderId="0"/>
    <xf numFmtId="0" fontId="5" fillId="0" borderId="0"/>
    <xf numFmtId="0" fontId="5" fillId="0" borderId="7">
      <alignment horizontal="center" wrapText="1"/>
    </xf>
    <xf numFmtId="0" fontId="29" fillId="5" borderId="0" applyNumberFormat="0" applyBorder="0" applyAlignment="0" applyProtection="0"/>
    <xf numFmtId="0" fontId="30" fillId="0" borderId="0" applyNumberFormat="0" applyFill="0" applyBorder="0" applyAlignment="0" applyProtection="0"/>
    <xf numFmtId="0" fontId="12" fillId="26" borderId="14" applyNumberFormat="0" applyFont="0" applyAlignment="0" applyProtection="0"/>
    <xf numFmtId="0" fontId="5" fillId="0" borderId="7">
      <alignment horizontal="center"/>
    </xf>
    <xf numFmtId="0" fontId="5" fillId="0" borderId="7">
      <alignment horizontal="center" wrapText="1"/>
    </xf>
    <xf numFmtId="0" fontId="12" fillId="0" borderId="0"/>
    <xf numFmtId="0" fontId="31" fillId="0" borderId="15" applyNumberFormat="0" applyFill="0" applyAlignment="0" applyProtection="0"/>
    <xf numFmtId="0" fontId="5" fillId="0" borderId="0">
      <alignment horizontal="center" vertical="top" wrapText="1"/>
    </xf>
    <xf numFmtId="0" fontId="11" fillId="0" borderId="0"/>
    <xf numFmtId="0" fontId="32" fillId="0" borderId="0" applyNumberFormat="0" applyFill="0" applyBorder="0" applyAlignment="0" applyProtection="0"/>
    <xf numFmtId="0" fontId="5" fillId="0" borderId="0">
      <alignment horizontal="left" vertical="top"/>
    </xf>
    <xf numFmtId="0" fontId="33" fillId="6" borderId="0" applyNumberFormat="0" applyBorder="0" applyAlignment="0" applyProtection="0"/>
    <xf numFmtId="0" fontId="5" fillId="0" borderId="0"/>
    <xf numFmtId="0" fontId="12" fillId="0" borderId="0">
      <alignment vertical="top"/>
    </xf>
    <xf numFmtId="0" fontId="5" fillId="0" borderId="7">
      <alignment horizontal="center"/>
    </xf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7">
      <alignment horizontal="center" wrapText="1"/>
    </xf>
    <xf numFmtId="0" fontId="12" fillId="0" borderId="0">
      <alignment vertical="top"/>
    </xf>
    <xf numFmtId="0" fontId="12" fillId="0" borderId="0"/>
    <xf numFmtId="0" fontId="12" fillId="0" borderId="0"/>
    <xf numFmtId="0" fontId="34" fillId="0" borderId="0"/>
    <xf numFmtId="0" fontId="5" fillId="0" borderId="7">
      <alignment horizontal="center" wrapText="1"/>
    </xf>
    <xf numFmtId="0" fontId="5" fillId="0" borderId="7">
      <alignment horizontal="center"/>
    </xf>
    <xf numFmtId="0" fontId="5" fillId="0" borderId="7">
      <alignment horizontal="center" wrapText="1"/>
    </xf>
    <xf numFmtId="0" fontId="12" fillId="0" borderId="0"/>
    <xf numFmtId="0" fontId="18" fillId="18" borderId="0">
      <alignment horizontal="right" vertical="center"/>
    </xf>
    <xf numFmtId="0" fontId="18" fillId="18" borderId="0">
      <alignment horizontal="left" vertical="center"/>
    </xf>
    <xf numFmtId="0" fontId="18" fillId="18" borderId="0">
      <alignment horizontal="center" vertical="center"/>
    </xf>
    <xf numFmtId="0" fontId="36" fillId="18" borderId="0">
      <alignment horizontal="left" vertical="center"/>
    </xf>
    <xf numFmtId="0" fontId="37" fillId="18" borderId="0">
      <alignment horizontal="left" vertical="top"/>
    </xf>
    <xf numFmtId="0" fontId="18" fillId="18" borderId="0">
      <alignment horizontal="center" vertical="top"/>
    </xf>
    <xf numFmtId="0" fontId="36" fillId="18" borderId="0">
      <alignment horizontal="left" vertical="center"/>
    </xf>
    <xf numFmtId="0" fontId="18" fillId="18" borderId="0">
      <alignment horizontal="center" vertical="center"/>
    </xf>
    <xf numFmtId="0" fontId="37" fillId="18" borderId="0">
      <alignment horizontal="center" vertical="center"/>
    </xf>
    <xf numFmtId="0" fontId="38" fillId="18" borderId="0">
      <alignment horizontal="center" vertical="center"/>
    </xf>
    <xf numFmtId="0" fontId="18" fillId="18" borderId="0">
      <alignment horizontal="center" vertical="center"/>
    </xf>
    <xf numFmtId="0" fontId="18" fillId="18" borderId="0">
      <alignment horizontal="left" vertical="center"/>
    </xf>
    <xf numFmtId="0" fontId="18" fillId="18" borderId="0">
      <alignment horizontal="left" vertical="center"/>
    </xf>
    <xf numFmtId="167" fontId="14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0" fillId="0" borderId="0"/>
    <xf numFmtId="173" fontId="10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40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4" fontId="41" fillId="0" borderId="0">
      <alignment vertical="center"/>
    </xf>
    <xf numFmtId="0" fontId="15" fillId="0" borderId="0"/>
    <xf numFmtId="0" fontId="15" fillId="0" borderId="0"/>
    <xf numFmtId="0" fontId="15" fillId="0" borderId="0"/>
    <xf numFmtId="4" fontId="41" fillId="0" borderId="0">
      <alignment vertical="center"/>
    </xf>
    <xf numFmtId="4" fontId="41" fillId="0" borderId="0">
      <alignment vertical="center"/>
    </xf>
    <xf numFmtId="0" fontId="1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4" fontId="41" fillId="0" borderId="0">
      <alignment vertical="center"/>
    </xf>
    <xf numFmtId="0" fontId="15" fillId="0" borderId="0"/>
    <xf numFmtId="4" fontId="41" fillId="0" borderId="0">
      <alignment vertical="center"/>
    </xf>
    <xf numFmtId="4" fontId="41" fillId="0" borderId="0">
      <alignment vertical="center"/>
    </xf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" fontId="41" fillId="0" borderId="0">
      <alignment vertical="center"/>
    </xf>
    <xf numFmtId="4" fontId="41" fillId="0" borderId="0">
      <alignment vertical="center"/>
    </xf>
    <xf numFmtId="0" fontId="11" fillId="0" borderId="0"/>
    <xf numFmtId="4" fontId="41" fillId="0" borderId="0">
      <alignment vertical="center"/>
    </xf>
    <xf numFmtId="0" fontId="11" fillId="0" borderId="0"/>
    <xf numFmtId="0" fontId="15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4" fontId="41" fillId="0" borderId="0">
      <alignment vertical="center"/>
    </xf>
    <xf numFmtId="4" fontId="41" fillId="0" borderId="0">
      <alignment vertical="center"/>
    </xf>
    <xf numFmtId="4" fontId="41" fillId="0" borderId="0">
      <alignment vertical="center"/>
    </xf>
    <xf numFmtId="4" fontId="41" fillId="0" borderId="0">
      <alignment vertical="center"/>
    </xf>
    <xf numFmtId="0" fontId="15" fillId="0" borderId="0"/>
    <xf numFmtId="4" fontId="41" fillId="0" borderId="0">
      <alignment vertical="center"/>
    </xf>
    <xf numFmtId="4" fontId="41" fillId="0" borderId="0">
      <alignment vertical="center"/>
    </xf>
    <xf numFmtId="4" fontId="42" fillId="0" borderId="0">
      <alignment vertical="center"/>
    </xf>
    <xf numFmtId="0" fontId="15" fillId="0" borderId="0"/>
    <xf numFmtId="0" fontId="15" fillId="0" borderId="0"/>
    <xf numFmtId="0" fontId="11" fillId="0" borderId="0"/>
    <xf numFmtId="4" fontId="41" fillId="0" borderId="0">
      <alignment vertical="center"/>
    </xf>
    <xf numFmtId="0" fontId="15" fillId="0" borderId="0"/>
    <xf numFmtId="4" fontId="41" fillId="0" borderId="0">
      <alignment vertical="center"/>
    </xf>
    <xf numFmtId="0" fontId="11" fillId="0" borderId="0"/>
    <xf numFmtId="0" fontId="11" fillId="0" borderId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7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174" fontId="12" fillId="0" borderId="0" applyFont="0" applyFill="0" applyBorder="0" applyAlignment="0" applyProtection="0"/>
    <xf numFmtId="175" fontId="12" fillId="0" borderId="0" applyFont="0" applyFill="0" applyBorder="0" applyAlignment="0" applyProtection="0"/>
    <xf numFmtId="0" fontId="17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6" fillId="31" borderId="0" applyNumberFormat="0" applyBorder="0" applyAlignment="0" applyProtection="0"/>
    <xf numFmtId="0" fontId="16" fillId="34" borderId="0" applyNumberFormat="0" applyBorder="0" applyAlignment="0" applyProtection="0"/>
    <xf numFmtId="0" fontId="17" fillId="32" borderId="0" applyNumberFormat="0" applyBorder="0" applyAlignment="0" applyProtection="0"/>
    <xf numFmtId="0" fontId="17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5" borderId="0" applyNumberFormat="0" applyBorder="0" applyAlignment="0" applyProtection="0"/>
    <xf numFmtId="0" fontId="16" fillId="36" borderId="0" applyNumberFormat="0" applyBorder="0" applyAlignment="0" applyProtection="0"/>
    <xf numFmtId="0" fontId="16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7" borderId="0" applyNumberFormat="0" applyBorder="0" applyAlignment="0" applyProtection="0"/>
    <xf numFmtId="0" fontId="16" fillId="31" borderId="0" applyNumberFormat="0" applyBorder="0" applyAlignment="0" applyProtection="0"/>
    <xf numFmtId="0" fontId="16" fillId="38" borderId="0" applyNumberFormat="0" applyBorder="0" applyAlignment="0" applyProtection="0"/>
    <xf numFmtId="0" fontId="17" fillId="38" borderId="0" applyNumberFormat="0" applyBorder="0" applyAlignment="0" applyProtection="0"/>
    <xf numFmtId="0" fontId="43" fillId="39" borderId="0" applyNumberFormat="0" applyBorder="0" applyAlignment="0" applyProtection="0"/>
    <xf numFmtId="0" fontId="44" fillId="40" borderId="6" applyNumberFormat="0" applyAlignment="0" applyProtection="0"/>
    <xf numFmtId="0" fontId="45" fillId="0" borderId="0"/>
    <xf numFmtId="0" fontId="26" fillId="33" borderId="13" applyNumberFormat="0" applyAlignment="0" applyProtection="0"/>
    <xf numFmtId="176" fontId="46" fillId="0" borderId="0" applyFont="0" applyFill="0" applyBorder="0" applyAlignment="0" applyProtection="0"/>
    <xf numFmtId="177" fontId="46" fillId="0" borderId="0" applyFont="0" applyFill="0" applyBorder="0" applyAlignment="0" applyProtection="0"/>
    <xf numFmtId="0" fontId="47" fillId="40" borderId="0" applyNumberFormat="0" applyFill="0">
      <alignment vertical="center"/>
    </xf>
    <xf numFmtId="178" fontId="48" fillId="0" borderId="0" applyFont="0" applyFill="0" applyBorder="0" applyAlignment="0" applyProtection="0"/>
    <xf numFmtId="179" fontId="46" fillId="0" borderId="0" applyFont="0" applyFill="0" applyBorder="0" applyAlignment="0" applyProtection="0"/>
    <xf numFmtId="173" fontId="49" fillId="0" borderId="0">
      <alignment horizontal="center"/>
    </xf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43" borderId="0" applyNumberFormat="0" applyBorder="0" applyAlignment="0" applyProtection="0"/>
    <xf numFmtId="0" fontId="50" fillId="0" borderId="0" applyNumberFormat="0" applyAlignment="0"/>
    <xf numFmtId="0" fontId="51" fillId="0" borderId="0" applyNumberFormat="0" applyAlignment="0"/>
    <xf numFmtId="0" fontId="52" fillId="0" borderId="0" applyNumberFormat="0" applyAlignment="0"/>
    <xf numFmtId="180" fontId="53" fillId="0" borderId="0" applyFont="0" applyFill="0" applyBorder="0" applyAlignment="0" applyProtection="0"/>
    <xf numFmtId="180" fontId="12" fillId="0" borderId="0" applyFont="0" applyFill="0" applyBorder="0" applyAlignment="0" applyProtection="0"/>
    <xf numFmtId="180" fontId="12" fillId="0" borderId="0" applyFont="0" applyFill="0" applyBorder="0" applyAlignment="0" applyProtection="0"/>
    <xf numFmtId="180" fontId="12" fillId="0" borderId="0" applyFont="0" applyFill="0" applyBorder="0" applyAlignment="0" applyProtection="0"/>
    <xf numFmtId="180" fontId="12" fillId="0" borderId="0" applyFont="0" applyFill="0" applyBorder="0" applyAlignment="0" applyProtection="0"/>
    <xf numFmtId="180" fontId="12" fillId="0" borderId="0" applyFont="0" applyFill="0" applyBorder="0" applyAlignment="0" applyProtection="0"/>
    <xf numFmtId="180" fontId="12" fillId="0" borderId="0" applyFont="0" applyFill="0" applyBorder="0" applyAlignment="0" applyProtection="0"/>
    <xf numFmtId="180" fontId="12" fillId="0" borderId="0" applyFont="0" applyFill="0" applyBorder="0" applyAlignment="0" applyProtection="0"/>
    <xf numFmtId="180" fontId="12" fillId="0" borderId="0" applyFont="0" applyFill="0" applyBorder="0" applyAlignment="0" applyProtection="0"/>
    <xf numFmtId="180" fontId="12" fillId="0" borderId="0" applyFont="0" applyFill="0" applyBorder="0" applyAlignment="0" applyProtection="0"/>
    <xf numFmtId="180" fontId="12" fillId="0" borderId="0" applyFont="0" applyFill="0" applyBorder="0" applyAlignment="0" applyProtection="0"/>
    <xf numFmtId="180" fontId="12" fillId="0" borderId="0" applyFont="0" applyFill="0" applyBorder="0" applyAlignment="0" applyProtection="0"/>
    <xf numFmtId="180" fontId="12" fillId="0" borderId="0" applyFont="0" applyFill="0" applyBorder="0" applyAlignment="0" applyProtection="0"/>
    <xf numFmtId="180" fontId="12" fillId="0" borderId="0" applyFont="0" applyFill="0" applyBorder="0" applyAlignment="0" applyProtection="0"/>
    <xf numFmtId="180" fontId="12" fillId="0" borderId="0" applyFont="0" applyFill="0" applyBorder="0" applyAlignment="0" applyProtection="0"/>
    <xf numFmtId="180" fontId="12" fillId="0" borderId="0" applyFont="0" applyFill="0" applyBorder="0" applyAlignment="0" applyProtection="0"/>
    <xf numFmtId="180" fontId="12" fillId="0" borderId="0" applyFont="0" applyFill="0" applyBorder="0" applyAlignment="0" applyProtection="0"/>
    <xf numFmtId="180" fontId="12" fillId="0" borderId="0" applyFont="0" applyFill="0" applyBorder="0" applyAlignment="0" applyProtection="0"/>
    <xf numFmtId="180" fontId="12" fillId="0" borderId="0" applyFont="0" applyFill="0" applyBorder="0" applyAlignment="0" applyProtection="0"/>
    <xf numFmtId="180" fontId="12" fillId="0" borderId="0" applyFont="0" applyFill="0" applyBorder="0" applyAlignment="0" applyProtection="0"/>
    <xf numFmtId="180" fontId="12" fillId="0" borderId="0" applyFont="0" applyFill="0" applyBorder="0" applyAlignment="0" applyProtection="0"/>
    <xf numFmtId="0" fontId="54" fillId="0" borderId="0" applyNumberFormat="0" applyFill="0" applyBorder="0" applyProtection="0">
      <alignment vertical="top" wrapText="1"/>
    </xf>
    <xf numFmtId="0" fontId="33" fillId="34" borderId="0" applyNumberFormat="0" applyBorder="0" applyAlignment="0" applyProtection="0"/>
    <xf numFmtId="38" fontId="55" fillId="2" borderId="0" applyNumberFormat="0" applyBorder="0" applyAlignment="0" applyProtection="0"/>
    <xf numFmtId="3" fontId="56" fillId="0" borderId="0"/>
    <xf numFmtId="0" fontId="57" fillId="0" borderId="0">
      <alignment horizontal="left"/>
    </xf>
    <xf numFmtId="0" fontId="58" fillId="0" borderId="19" applyNumberFormat="0" applyFill="0" applyAlignment="0" applyProtection="0"/>
    <xf numFmtId="0" fontId="59" fillId="0" borderId="0">
      <alignment horizontal="left" vertical="top" wrapText="1"/>
    </xf>
    <xf numFmtId="0" fontId="60" fillId="0" borderId="20" applyNumberFormat="0" applyFill="0" applyAlignment="0" applyProtection="0"/>
    <xf numFmtId="0" fontId="60" fillId="0" borderId="0" applyNumberFormat="0" applyFill="0" applyBorder="0" applyAlignment="0" applyProtection="0"/>
    <xf numFmtId="0" fontId="12" fillId="0" borderId="0"/>
    <xf numFmtId="0" fontId="19" fillId="38" borderId="6" applyNumberFormat="0" applyAlignment="0" applyProtection="0"/>
    <xf numFmtId="10" fontId="55" fillId="44" borderId="7" applyNumberFormat="0" applyBorder="0" applyAlignment="0" applyProtection="0"/>
    <xf numFmtId="0" fontId="19" fillId="38" borderId="6" applyNumberFormat="0" applyAlignment="0" applyProtection="0"/>
    <xf numFmtId="0" fontId="61" fillId="0" borderId="15" applyNumberFormat="0" applyFill="0" applyAlignment="0" applyProtection="0"/>
    <xf numFmtId="0" fontId="62" fillId="0" borderId="21"/>
    <xf numFmtId="0" fontId="28" fillId="45" borderId="0" applyNumberFormat="0" applyBorder="0" applyAlignment="0" applyProtection="0"/>
    <xf numFmtId="0" fontId="63" fillId="0" borderId="0" applyNumberFormat="0" applyFill="0" applyBorder="0" applyAlignment="0" applyProtection="0"/>
    <xf numFmtId="181" fontId="64" fillId="0" borderId="0"/>
    <xf numFmtId="0" fontId="65" fillId="0" borderId="0"/>
    <xf numFmtId="0" fontId="66" fillId="0" borderId="0"/>
    <xf numFmtId="0" fontId="12" fillId="31" borderId="14" applyNumberFormat="0" applyFont="0" applyAlignment="0" applyProtection="0"/>
    <xf numFmtId="0" fontId="12" fillId="31" borderId="14" applyNumberFormat="0" applyFont="0" applyAlignment="0" applyProtection="0"/>
    <xf numFmtId="0" fontId="12" fillId="31" borderId="14" applyNumberFormat="0" applyFont="0" applyAlignment="0" applyProtection="0"/>
    <xf numFmtId="0" fontId="12" fillId="31" borderId="14" applyNumberFormat="0" applyFont="0" applyAlignment="0" applyProtection="0"/>
    <xf numFmtId="0" fontId="12" fillId="31" borderId="14" applyNumberFormat="0" applyFont="0" applyAlignment="0" applyProtection="0"/>
    <xf numFmtId="0" fontId="12" fillId="31" borderId="14" applyNumberFormat="0" applyFont="0" applyAlignment="0" applyProtection="0"/>
    <xf numFmtId="0" fontId="12" fillId="31" borderId="14" applyNumberFormat="0" applyFont="0" applyAlignment="0" applyProtection="0"/>
    <xf numFmtId="0" fontId="12" fillId="31" borderId="14" applyNumberFormat="0" applyFont="0" applyAlignment="0" applyProtection="0"/>
    <xf numFmtId="0" fontId="12" fillId="31" borderId="14" applyNumberFormat="0" applyFont="0" applyAlignment="0" applyProtection="0"/>
    <xf numFmtId="0" fontId="12" fillId="31" borderId="14" applyNumberFormat="0" applyFont="0" applyAlignment="0" applyProtection="0"/>
    <xf numFmtId="0" fontId="12" fillId="31" borderId="14" applyNumberFormat="0" applyFont="0" applyAlignment="0" applyProtection="0"/>
    <xf numFmtId="182" fontId="12" fillId="0" borderId="0" applyFont="0" applyFill="0" applyBorder="0" applyAlignment="0" applyProtection="0"/>
    <xf numFmtId="183" fontId="12" fillId="0" borderId="0" applyFont="0" applyFill="0" applyBorder="0" applyAlignment="0" applyProtection="0"/>
    <xf numFmtId="38" fontId="64" fillId="0" borderId="0" applyFont="0" applyFill="0" applyBorder="0" applyAlignment="0" applyProtection="0"/>
    <xf numFmtId="40" fontId="64" fillId="0" borderId="0" applyFont="0" applyFill="0" applyBorder="0" applyAlignment="0" applyProtection="0"/>
    <xf numFmtId="0" fontId="20" fillId="40" borderId="8" applyNumberFormat="0" applyAlignment="0" applyProtection="0"/>
    <xf numFmtId="10" fontId="10" fillId="0" borderId="0" applyFont="0" applyFill="0" applyBorder="0" applyAlignment="0" applyProtection="0"/>
    <xf numFmtId="4" fontId="67" fillId="0" borderId="0" applyFont="0" applyFill="0" applyBorder="0" applyProtection="0">
      <alignment horizontal="right" vertical="top" wrapText="1"/>
    </xf>
    <xf numFmtId="0" fontId="68" fillId="46" borderId="0">
      <alignment horizontal="left" vertical="center"/>
    </xf>
    <xf numFmtId="0" fontId="68" fillId="46" borderId="0">
      <alignment horizontal="left" vertical="center"/>
    </xf>
    <xf numFmtId="0" fontId="68" fillId="46" borderId="0">
      <alignment horizontal="left" vertical="center"/>
    </xf>
    <xf numFmtId="0" fontId="68" fillId="46" borderId="0">
      <alignment horizontal="left" vertical="center"/>
    </xf>
    <xf numFmtId="0" fontId="68" fillId="46" borderId="0">
      <alignment horizontal="left" vertical="center"/>
    </xf>
    <xf numFmtId="0" fontId="18" fillId="18" borderId="0">
      <alignment horizontal="left" vertical="center"/>
    </xf>
    <xf numFmtId="0" fontId="68" fillId="46" borderId="0">
      <alignment horizontal="left" vertical="center"/>
    </xf>
    <xf numFmtId="0" fontId="68" fillId="46" borderId="0">
      <alignment horizontal="left" vertical="center"/>
    </xf>
    <xf numFmtId="0" fontId="68" fillId="46" borderId="0">
      <alignment horizontal="left" vertical="center"/>
    </xf>
    <xf numFmtId="0" fontId="68" fillId="46" borderId="0">
      <alignment horizontal="left" vertical="center"/>
    </xf>
    <xf numFmtId="0" fontId="68" fillId="46" borderId="0">
      <alignment horizontal="left" vertical="center"/>
    </xf>
    <xf numFmtId="0" fontId="18" fillId="3" borderId="0">
      <alignment horizontal="center" vertical="center"/>
    </xf>
    <xf numFmtId="0" fontId="68" fillId="46" borderId="0">
      <alignment horizontal="right" vertical="center"/>
    </xf>
    <xf numFmtId="0" fontId="68" fillId="46" borderId="0">
      <alignment horizontal="right" vertical="center"/>
    </xf>
    <xf numFmtId="0" fontId="68" fillId="46" borderId="0">
      <alignment horizontal="right" vertical="center"/>
    </xf>
    <xf numFmtId="0" fontId="68" fillId="46" borderId="0">
      <alignment horizontal="left" vertical="top"/>
    </xf>
    <xf numFmtId="0" fontId="68" fillId="46" borderId="0">
      <alignment horizontal="right" vertical="center"/>
    </xf>
    <xf numFmtId="0" fontId="18" fillId="18" borderId="0">
      <alignment horizontal="right" vertical="center"/>
    </xf>
    <xf numFmtId="0" fontId="68" fillId="46" borderId="0">
      <alignment horizontal="right" vertical="center"/>
    </xf>
    <xf numFmtId="0" fontId="68" fillId="46" borderId="0">
      <alignment horizontal="right" vertical="center"/>
    </xf>
    <xf numFmtId="0" fontId="68" fillId="46" borderId="0">
      <alignment horizontal="right" vertical="center"/>
    </xf>
    <xf numFmtId="0" fontId="68" fillId="46" borderId="0">
      <alignment horizontal="right" vertical="center"/>
    </xf>
    <xf numFmtId="0" fontId="68" fillId="46" borderId="0">
      <alignment horizontal="right" vertical="center"/>
    </xf>
    <xf numFmtId="0" fontId="18" fillId="3" borderId="0">
      <alignment horizontal="left" vertical="top"/>
    </xf>
    <xf numFmtId="0" fontId="68" fillId="46" borderId="0">
      <alignment horizontal="left" vertical="center"/>
    </xf>
    <xf numFmtId="0" fontId="68" fillId="46" borderId="0">
      <alignment horizontal="center" vertical="center"/>
    </xf>
    <xf numFmtId="0" fontId="68" fillId="46" borderId="0">
      <alignment horizontal="left" vertical="center"/>
    </xf>
    <xf numFmtId="0" fontId="68" fillId="46" borderId="0">
      <alignment horizontal="left" vertical="center"/>
    </xf>
    <xf numFmtId="0" fontId="68" fillId="46" borderId="0">
      <alignment horizontal="left" vertical="center"/>
    </xf>
    <xf numFmtId="0" fontId="68" fillId="46" borderId="0">
      <alignment horizontal="left" vertical="center"/>
    </xf>
    <xf numFmtId="0" fontId="18" fillId="18" borderId="0">
      <alignment horizontal="left" vertical="center"/>
    </xf>
    <xf numFmtId="0" fontId="68" fillId="46" borderId="0">
      <alignment horizontal="left" vertical="center"/>
    </xf>
    <xf numFmtId="0" fontId="68" fillId="46" borderId="0">
      <alignment horizontal="left" vertical="center"/>
    </xf>
    <xf numFmtId="0" fontId="68" fillId="46" borderId="0">
      <alignment horizontal="left" vertical="center"/>
    </xf>
    <xf numFmtId="0" fontId="68" fillId="46" borderId="0">
      <alignment horizontal="left" vertical="center"/>
    </xf>
    <xf numFmtId="0" fontId="68" fillId="46" borderId="0">
      <alignment horizontal="left" vertical="center"/>
    </xf>
    <xf numFmtId="0" fontId="18" fillId="3" borderId="0">
      <alignment horizontal="left" vertical="top"/>
    </xf>
    <xf numFmtId="0" fontId="68" fillId="46" borderId="0">
      <alignment horizontal="center" vertical="center"/>
    </xf>
    <xf numFmtId="0" fontId="68" fillId="46" borderId="0">
      <alignment horizontal="center" vertical="center"/>
    </xf>
    <xf numFmtId="0" fontId="68" fillId="46" borderId="0">
      <alignment horizontal="center" vertical="center"/>
    </xf>
    <xf numFmtId="0" fontId="68" fillId="46" borderId="0">
      <alignment horizontal="center" vertical="center"/>
    </xf>
    <xf numFmtId="0" fontId="68" fillId="46" borderId="0">
      <alignment horizontal="center" vertical="center"/>
    </xf>
    <xf numFmtId="0" fontId="69" fillId="46" borderId="0">
      <alignment horizontal="left" vertical="center"/>
    </xf>
    <xf numFmtId="0" fontId="18" fillId="3" borderId="0">
      <alignment horizontal="center" vertical="center"/>
    </xf>
    <xf numFmtId="0" fontId="69" fillId="46" borderId="0">
      <alignment horizontal="left" vertical="center"/>
    </xf>
    <xf numFmtId="0" fontId="69" fillId="46" borderId="0">
      <alignment horizontal="left" vertical="center"/>
    </xf>
    <xf numFmtId="0" fontId="18" fillId="18" borderId="0">
      <alignment horizontal="center" vertical="center"/>
    </xf>
    <xf numFmtId="0" fontId="68" fillId="46" borderId="0">
      <alignment horizontal="center" vertical="center"/>
    </xf>
    <xf numFmtId="0" fontId="68" fillId="46" borderId="0">
      <alignment horizontal="center" vertical="center"/>
    </xf>
    <xf numFmtId="0" fontId="68" fillId="46" borderId="0">
      <alignment horizontal="center" vertical="center"/>
    </xf>
    <xf numFmtId="0" fontId="68" fillId="46" borderId="0">
      <alignment horizontal="center" vertical="center"/>
    </xf>
    <xf numFmtId="0" fontId="18" fillId="3" borderId="0">
      <alignment horizontal="left" vertical="center"/>
    </xf>
    <xf numFmtId="0" fontId="68" fillId="46" borderId="0">
      <alignment horizontal="left" vertical="center"/>
    </xf>
    <xf numFmtId="0" fontId="69" fillId="46" borderId="0">
      <alignment horizontal="left" vertical="center"/>
    </xf>
    <xf numFmtId="0" fontId="69" fillId="46" borderId="0">
      <alignment horizontal="left" vertical="center"/>
    </xf>
    <xf numFmtId="0" fontId="69" fillId="46" borderId="0">
      <alignment horizontal="left" vertical="center"/>
    </xf>
    <xf numFmtId="0" fontId="36" fillId="18" borderId="0">
      <alignment horizontal="left" vertical="center"/>
    </xf>
    <xf numFmtId="0" fontId="69" fillId="46" borderId="0">
      <alignment horizontal="left" vertical="center"/>
    </xf>
    <xf numFmtId="0" fontId="69" fillId="46" borderId="0">
      <alignment horizontal="left" vertical="center"/>
    </xf>
    <xf numFmtId="0" fontId="69" fillId="46" borderId="0">
      <alignment horizontal="left" vertical="center"/>
    </xf>
    <xf numFmtId="0" fontId="69" fillId="46" borderId="0">
      <alignment horizontal="left" vertical="center"/>
    </xf>
    <xf numFmtId="0" fontId="69" fillId="46" borderId="0">
      <alignment horizontal="left" vertical="center"/>
    </xf>
    <xf numFmtId="0" fontId="69" fillId="46" borderId="0">
      <alignment horizontal="left" vertical="center"/>
    </xf>
    <xf numFmtId="0" fontId="18" fillId="3" borderId="0">
      <alignment horizontal="right" vertical="center"/>
    </xf>
    <xf numFmtId="0" fontId="70" fillId="18" borderId="0">
      <alignment horizontal="left" vertical="top"/>
    </xf>
    <xf numFmtId="0" fontId="71" fillId="46" borderId="0">
      <alignment horizontal="left" vertical="top"/>
    </xf>
    <xf numFmtId="0" fontId="72" fillId="46" borderId="0">
      <alignment horizontal="left" vertical="top"/>
    </xf>
    <xf numFmtId="0" fontId="70" fillId="3" borderId="0">
      <alignment horizontal="left" vertical="top"/>
    </xf>
    <xf numFmtId="0" fontId="73" fillId="18" borderId="0">
      <alignment horizontal="center" vertical="top"/>
    </xf>
    <xf numFmtId="0" fontId="74" fillId="46" borderId="0">
      <alignment horizontal="center" vertical="top"/>
    </xf>
    <xf numFmtId="0" fontId="68" fillId="46" borderId="0">
      <alignment horizontal="center" vertical="top"/>
    </xf>
    <xf numFmtId="0" fontId="73" fillId="3" borderId="0">
      <alignment horizontal="center" vertical="top"/>
    </xf>
    <xf numFmtId="0" fontId="71" fillId="46" borderId="0">
      <alignment horizontal="left" vertical="top"/>
    </xf>
    <xf numFmtId="0" fontId="69" fillId="46" borderId="0">
      <alignment horizontal="left" vertical="center"/>
    </xf>
    <xf numFmtId="0" fontId="70" fillId="3" borderId="0">
      <alignment horizontal="left" vertical="top"/>
    </xf>
    <xf numFmtId="0" fontId="74" fillId="46" borderId="0">
      <alignment horizontal="left" vertical="top"/>
    </xf>
    <xf numFmtId="0" fontId="68" fillId="46" borderId="0">
      <alignment horizontal="center" vertical="center"/>
    </xf>
    <xf numFmtId="0" fontId="72" fillId="46" borderId="0">
      <alignment horizontal="center" vertical="center"/>
    </xf>
    <xf numFmtId="0" fontId="68" fillId="46" borderId="0">
      <alignment horizontal="center" vertical="center"/>
    </xf>
    <xf numFmtId="0" fontId="68" fillId="46" borderId="0">
      <alignment horizontal="center" vertical="center"/>
    </xf>
    <xf numFmtId="0" fontId="68" fillId="46" borderId="0">
      <alignment horizontal="center" vertical="center"/>
    </xf>
    <xf numFmtId="0" fontId="74" fillId="46" borderId="0">
      <alignment horizontal="center" vertical="center"/>
    </xf>
    <xf numFmtId="0" fontId="18" fillId="3" borderId="0">
      <alignment horizontal="center" vertical="center"/>
    </xf>
    <xf numFmtId="0" fontId="68" fillId="46" borderId="0">
      <alignment horizontal="center" vertical="center"/>
    </xf>
    <xf numFmtId="0" fontId="18" fillId="18" borderId="0">
      <alignment horizontal="center" vertical="center"/>
    </xf>
    <xf numFmtId="0" fontId="68" fillId="46" borderId="0">
      <alignment horizontal="center" vertical="center"/>
    </xf>
    <xf numFmtId="0" fontId="68" fillId="46" borderId="0">
      <alignment horizontal="center" vertical="center"/>
    </xf>
    <xf numFmtId="0" fontId="68" fillId="46" borderId="0">
      <alignment horizontal="center" vertical="center"/>
    </xf>
    <xf numFmtId="0" fontId="68" fillId="46" borderId="0">
      <alignment horizontal="center" vertical="center"/>
    </xf>
    <xf numFmtId="0" fontId="68" fillId="46" borderId="0">
      <alignment horizontal="center" vertical="center"/>
    </xf>
    <xf numFmtId="0" fontId="73" fillId="3" borderId="0">
      <alignment horizontal="center" vertical="center"/>
    </xf>
    <xf numFmtId="0" fontId="72" fillId="46" borderId="0">
      <alignment horizontal="center" vertical="center"/>
    </xf>
    <xf numFmtId="0" fontId="68" fillId="46" borderId="0">
      <alignment horizontal="left" vertical="top"/>
    </xf>
    <xf numFmtId="0" fontId="72" fillId="46" borderId="0">
      <alignment horizontal="center" vertical="center"/>
    </xf>
    <xf numFmtId="0" fontId="72" fillId="46" borderId="0">
      <alignment horizontal="center" vertical="center"/>
    </xf>
    <xf numFmtId="0" fontId="72" fillId="46" borderId="0">
      <alignment horizontal="center" vertical="center"/>
    </xf>
    <xf numFmtId="0" fontId="75" fillId="46" borderId="0">
      <alignment horizontal="center" vertical="center"/>
    </xf>
    <xf numFmtId="0" fontId="37" fillId="3" borderId="0">
      <alignment horizontal="center" vertical="center"/>
    </xf>
    <xf numFmtId="0" fontId="72" fillId="46" borderId="0">
      <alignment horizontal="center" vertical="center"/>
    </xf>
    <xf numFmtId="0" fontId="37" fillId="18" borderId="0">
      <alignment horizontal="center" vertical="center"/>
    </xf>
    <xf numFmtId="0" fontId="72" fillId="46" borderId="0">
      <alignment horizontal="center" vertical="center"/>
    </xf>
    <xf numFmtId="0" fontId="72" fillId="46" borderId="0">
      <alignment horizontal="center" vertical="center"/>
    </xf>
    <xf numFmtId="0" fontId="72" fillId="46" borderId="0">
      <alignment horizontal="center" vertical="center"/>
    </xf>
    <xf numFmtId="0" fontId="72" fillId="46" borderId="0">
      <alignment horizontal="center" vertical="center"/>
    </xf>
    <xf numFmtId="0" fontId="72" fillId="46" borderId="0">
      <alignment horizontal="center" vertical="center"/>
    </xf>
    <xf numFmtId="0" fontId="38" fillId="3" borderId="0">
      <alignment horizontal="center" vertical="center"/>
    </xf>
    <xf numFmtId="0" fontId="75" fillId="46" borderId="0">
      <alignment horizontal="center" vertical="center"/>
    </xf>
    <xf numFmtId="0" fontId="68" fillId="46" borderId="0">
      <alignment horizontal="left" vertical="top"/>
    </xf>
    <xf numFmtId="0" fontId="75" fillId="46" borderId="0">
      <alignment horizontal="center" vertical="center"/>
    </xf>
    <xf numFmtId="0" fontId="75" fillId="46" borderId="0">
      <alignment horizontal="center" vertical="center"/>
    </xf>
    <xf numFmtId="0" fontId="75" fillId="46" borderId="0">
      <alignment horizontal="center" vertical="center"/>
    </xf>
    <xf numFmtId="0" fontId="71" fillId="46" borderId="0">
      <alignment horizontal="center" vertical="center"/>
    </xf>
    <xf numFmtId="0" fontId="38" fillId="3" borderId="0">
      <alignment horizontal="center" vertical="center"/>
    </xf>
    <xf numFmtId="0" fontId="75" fillId="46" borderId="0">
      <alignment horizontal="center" vertical="center"/>
    </xf>
    <xf numFmtId="0" fontId="38" fillId="18" borderId="0">
      <alignment horizontal="center" vertical="center"/>
    </xf>
    <xf numFmtId="0" fontId="75" fillId="46" borderId="0">
      <alignment horizontal="center" vertical="center"/>
    </xf>
    <xf numFmtId="0" fontId="75" fillId="46" borderId="0">
      <alignment horizontal="center" vertical="center"/>
    </xf>
    <xf numFmtId="0" fontId="75" fillId="46" borderId="0">
      <alignment horizontal="center" vertical="center"/>
    </xf>
    <xf numFmtId="0" fontId="75" fillId="46" borderId="0">
      <alignment horizontal="center" vertical="center"/>
    </xf>
    <xf numFmtId="0" fontId="75" fillId="46" borderId="0">
      <alignment horizontal="center" vertical="center"/>
    </xf>
    <xf numFmtId="0" fontId="70" fillId="3" borderId="0">
      <alignment horizontal="center" vertical="center"/>
    </xf>
    <xf numFmtId="0" fontId="68" fillId="46" borderId="0">
      <alignment horizontal="center" vertical="center"/>
    </xf>
    <xf numFmtId="0" fontId="18" fillId="18" borderId="0">
      <alignment horizontal="center" vertical="center"/>
    </xf>
    <xf numFmtId="0" fontId="18" fillId="3" borderId="0">
      <alignment horizontal="center" vertical="center"/>
    </xf>
    <xf numFmtId="0" fontId="68" fillId="46" borderId="0">
      <alignment horizontal="center" vertical="center"/>
    </xf>
    <xf numFmtId="0" fontId="18" fillId="18" borderId="0">
      <alignment horizontal="center" vertical="center"/>
    </xf>
    <xf numFmtId="0" fontId="18" fillId="3" borderId="0">
      <alignment horizontal="center" vertical="center"/>
    </xf>
    <xf numFmtId="0" fontId="68" fillId="46" borderId="0">
      <alignment horizontal="center" vertical="center"/>
    </xf>
    <xf numFmtId="0" fontId="68" fillId="46" borderId="0">
      <alignment horizontal="center" vertical="center"/>
    </xf>
    <xf numFmtId="0" fontId="68" fillId="46" borderId="0">
      <alignment horizontal="center" vertical="center"/>
    </xf>
    <xf numFmtId="0" fontId="68" fillId="46" borderId="0">
      <alignment horizontal="center" vertical="center"/>
    </xf>
    <xf numFmtId="0" fontId="68" fillId="46" borderId="0">
      <alignment horizontal="center" vertical="center"/>
    </xf>
    <xf numFmtId="0" fontId="18" fillId="18" borderId="0">
      <alignment horizontal="center" vertical="center"/>
    </xf>
    <xf numFmtId="0" fontId="68" fillId="46" borderId="0">
      <alignment horizontal="center" vertical="center"/>
    </xf>
    <xf numFmtId="0" fontId="68" fillId="46" borderId="0">
      <alignment horizontal="center" vertical="center"/>
    </xf>
    <xf numFmtId="0" fontId="68" fillId="46" borderId="0">
      <alignment horizontal="center" vertical="center"/>
    </xf>
    <xf numFmtId="0" fontId="68" fillId="46" borderId="0">
      <alignment horizontal="center" vertical="center"/>
    </xf>
    <xf numFmtId="0" fontId="68" fillId="46" borderId="0">
      <alignment horizontal="center" vertical="center"/>
    </xf>
    <xf numFmtId="0" fontId="18" fillId="3" borderId="0">
      <alignment horizontal="center" vertical="top"/>
    </xf>
    <xf numFmtId="0" fontId="68" fillId="46" borderId="0">
      <alignment horizontal="left" vertical="center"/>
    </xf>
    <xf numFmtId="0" fontId="68" fillId="46" borderId="0">
      <alignment horizontal="left" vertical="center"/>
    </xf>
    <xf numFmtId="0" fontId="68" fillId="46" borderId="0">
      <alignment horizontal="left" vertical="center"/>
    </xf>
    <xf numFmtId="0" fontId="68" fillId="46" borderId="0">
      <alignment horizontal="left" vertical="center"/>
    </xf>
    <xf numFmtId="0" fontId="68" fillId="46" borderId="0">
      <alignment horizontal="left" vertical="center"/>
    </xf>
    <xf numFmtId="0" fontId="18" fillId="18" borderId="0">
      <alignment horizontal="left" vertical="center"/>
    </xf>
    <xf numFmtId="0" fontId="68" fillId="46" borderId="0">
      <alignment horizontal="left" vertical="center"/>
    </xf>
    <xf numFmtId="0" fontId="68" fillId="46" borderId="0">
      <alignment horizontal="left" vertical="center"/>
    </xf>
    <xf numFmtId="0" fontId="68" fillId="46" borderId="0">
      <alignment horizontal="left" vertical="center"/>
    </xf>
    <xf numFmtId="0" fontId="68" fillId="46" borderId="0">
      <alignment horizontal="left" vertical="center"/>
    </xf>
    <xf numFmtId="0" fontId="68" fillId="46" borderId="0">
      <alignment horizontal="left" vertical="center"/>
    </xf>
    <xf numFmtId="0" fontId="18" fillId="3" borderId="0">
      <alignment horizontal="center" vertical="center"/>
    </xf>
    <xf numFmtId="0" fontId="68" fillId="46" borderId="0">
      <alignment horizontal="left" vertical="center"/>
    </xf>
    <xf numFmtId="0" fontId="68" fillId="46" borderId="0">
      <alignment horizontal="left" vertical="center"/>
    </xf>
    <xf numFmtId="0" fontId="68" fillId="46" borderId="0">
      <alignment horizontal="left" vertical="center"/>
    </xf>
    <xf numFmtId="0" fontId="68" fillId="46" borderId="0">
      <alignment horizontal="left" vertical="center"/>
    </xf>
    <xf numFmtId="0" fontId="68" fillId="46" borderId="0">
      <alignment horizontal="left" vertical="center"/>
    </xf>
    <xf numFmtId="0" fontId="18" fillId="18" borderId="0">
      <alignment horizontal="left" vertical="center"/>
    </xf>
    <xf numFmtId="0" fontId="68" fillId="46" borderId="0">
      <alignment horizontal="left" vertical="center"/>
    </xf>
    <xf numFmtId="0" fontId="68" fillId="46" borderId="0">
      <alignment horizontal="left" vertical="center"/>
    </xf>
    <xf numFmtId="0" fontId="68" fillId="46" borderId="0">
      <alignment horizontal="left" vertical="center"/>
    </xf>
    <xf numFmtId="0" fontId="68" fillId="46" borderId="0">
      <alignment horizontal="left" vertical="center"/>
    </xf>
    <xf numFmtId="0" fontId="68" fillId="46" borderId="0">
      <alignment horizontal="left" vertical="center"/>
    </xf>
    <xf numFmtId="0" fontId="18" fillId="18" borderId="0">
      <alignment horizontal="left" vertical="center"/>
    </xf>
    <xf numFmtId="0" fontId="76" fillId="0" borderId="0" applyNumberFormat="0" applyFill="0" applyBorder="0" applyAlignment="0" applyProtection="0"/>
    <xf numFmtId="0" fontId="62" fillId="0" borderId="0"/>
    <xf numFmtId="0" fontId="77" fillId="0" borderId="0">
      <alignment horizontal="centerContinuous" vertical="center"/>
    </xf>
    <xf numFmtId="0" fontId="78" fillId="32" borderId="22" applyNumberFormat="0" applyFill="0" applyAlignment="0" applyProtection="0">
      <alignment vertical="top"/>
    </xf>
    <xf numFmtId="0" fontId="79" fillId="0" borderId="0">
      <alignment horizontal="centerContinuous" vertical="center"/>
    </xf>
    <xf numFmtId="0" fontId="25" fillId="0" borderId="23" applyNumberFormat="0" applyFill="0" applyAlignment="0" applyProtection="0"/>
    <xf numFmtId="3" fontId="80" fillId="0" borderId="0"/>
    <xf numFmtId="0" fontId="32" fillId="0" borderId="0" applyNumberFormat="0" applyFill="0" applyBorder="0" applyAlignment="0" applyProtection="0"/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22" borderId="0" applyNumberFormat="0" applyBorder="0" applyAlignment="0" applyProtection="0"/>
    <xf numFmtId="0" fontId="19" fillId="9" borderId="6" applyNumberFormat="0" applyAlignment="0" applyProtection="0"/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20" fillId="23" borderId="8" applyNumberFormat="0" applyAlignment="0" applyProtection="0"/>
    <xf numFmtId="0" fontId="21" fillId="23" borderId="6" applyNumberFormat="0" applyAlignment="0" applyProtection="0"/>
    <xf numFmtId="184" fontId="63" fillId="0" borderId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4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25" fillId="0" borderId="12" applyNumberFormat="0" applyFill="0" applyAlignment="0" applyProtection="0"/>
    <xf numFmtId="0" fontId="63" fillId="0" borderId="24" applyNumberFormat="0" applyFill="0" applyAlignment="0" applyProtection="0"/>
    <xf numFmtId="0" fontId="26" fillId="24" borderId="13" applyNumberFormat="0" applyAlignment="0" applyProtection="0"/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27" fillId="0" borderId="0" applyNumberFormat="0" applyFill="0" applyBorder="0" applyAlignment="0" applyProtection="0"/>
    <xf numFmtId="0" fontId="28" fillId="25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4" fillId="0" borderId="0"/>
    <xf numFmtId="0" fontId="12" fillId="0" borderId="0"/>
    <xf numFmtId="0" fontId="40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 applyNumberFormat="0" applyFont="0" applyFill="0" applyBorder="0" applyAlignment="0" applyProtection="0">
      <alignment vertical="top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4" fillId="0" borderId="0"/>
    <xf numFmtId="0" fontId="10" fillId="0" borderId="0"/>
    <xf numFmtId="0" fontId="12" fillId="0" borderId="0"/>
    <xf numFmtId="0" fontId="12" fillId="0" borderId="0"/>
    <xf numFmtId="0" fontId="12" fillId="0" borderId="0"/>
    <xf numFmtId="0" fontId="34" fillId="0" borderId="0"/>
    <xf numFmtId="0" fontId="12" fillId="0" borderId="0"/>
    <xf numFmtId="0" fontId="34" fillId="0" borderId="0"/>
    <xf numFmtId="0" fontId="10" fillId="0" borderId="0" applyNumberFormat="0" applyFont="0" applyFill="0" applyBorder="0" applyAlignment="0" applyProtection="0">
      <alignment vertical="top"/>
    </xf>
    <xf numFmtId="0" fontId="10" fillId="0" borderId="0"/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29" fillId="5" borderId="0" applyNumberFormat="0" applyBorder="0" applyAlignment="0" applyProtection="0"/>
    <xf numFmtId="0" fontId="30" fillId="0" borderId="0" applyNumberFormat="0" applyFill="0" applyBorder="0" applyAlignment="0" applyProtection="0"/>
    <xf numFmtId="0" fontId="12" fillId="26" borderId="14" applyNumberFormat="0" applyFont="0" applyAlignment="0" applyProtection="0"/>
    <xf numFmtId="0" fontId="12" fillId="26" borderId="14" applyNumberFormat="0" applyFont="0" applyAlignment="0" applyProtection="0"/>
    <xf numFmtId="0" fontId="12" fillId="26" borderId="14" applyNumberFormat="0" applyFont="0" applyAlignment="0" applyProtection="0"/>
    <xf numFmtId="0" fontId="12" fillId="26" borderId="14" applyNumberFormat="0" applyFont="0" applyAlignment="0" applyProtection="0"/>
    <xf numFmtId="0" fontId="12" fillId="26" borderId="14" applyNumberFormat="0" applyFont="0" applyAlignment="0" applyProtection="0"/>
    <xf numFmtId="0" fontId="12" fillId="26" borderId="14" applyNumberFormat="0" applyFont="0" applyAlignment="0" applyProtection="0"/>
    <xf numFmtId="0" fontId="12" fillId="26" borderId="14" applyNumberFormat="0" applyFont="0" applyAlignment="0" applyProtection="0"/>
    <xf numFmtId="0" fontId="12" fillId="26" borderId="14" applyNumberFormat="0" applyFont="0" applyAlignment="0" applyProtection="0"/>
    <xf numFmtId="0" fontId="12" fillId="26" borderId="14" applyNumberFormat="0" applyFont="0" applyAlignment="0" applyProtection="0"/>
    <xf numFmtId="0" fontId="12" fillId="26" borderId="14" applyNumberFormat="0" applyFont="0" applyAlignment="0" applyProtection="0"/>
    <xf numFmtId="0" fontId="12" fillId="26" borderId="14" applyNumberFormat="0" applyFont="0" applyAlignment="0" applyProtection="0"/>
    <xf numFmtId="0" fontId="12" fillId="26" borderId="14" applyNumberFormat="0" applyFont="0" applyAlignment="0" applyProtection="0"/>
    <xf numFmtId="0" fontId="12" fillId="26" borderId="14" applyNumberFormat="0" applyFont="0" applyAlignment="0" applyProtection="0"/>
    <xf numFmtId="0" fontId="12" fillId="26" borderId="14" applyNumberFormat="0" applyFont="0" applyAlignment="0" applyProtection="0"/>
    <xf numFmtId="0" fontId="12" fillId="26" borderId="14" applyNumberFormat="0" applyFont="0" applyAlignment="0" applyProtection="0"/>
    <xf numFmtId="0" fontId="12" fillId="26" borderId="14" applyNumberFormat="0" applyFont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31" fillId="0" borderId="15" applyNumberFormat="0" applyFill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>
      <alignment vertical="justify"/>
    </xf>
    <xf numFmtId="0" fontId="6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165" fontId="83" fillId="0" borderId="0" applyFont="0" applyFill="0" applyBorder="0" applyAlignment="0" applyProtection="0"/>
    <xf numFmtId="167" fontId="83" fillId="0" borderId="0" applyFont="0" applyFill="0" applyBorder="0" applyAlignment="0" applyProtection="0"/>
    <xf numFmtId="2" fontId="63" fillId="0" borderId="0" applyFill="0" applyBorder="0" applyAlignment="0" applyProtection="0"/>
    <xf numFmtId="16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67" fontId="16" fillId="0" borderId="0" applyFont="0" applyFill="0" applyBorder="0" applyAlignment="0" applyProtection="0"/>
    <xf numFmtId="186" fontId="40" fillId="0" borderId="0" applyFill="0" applyBorder="0" applyAlignment="0" applyProtection="0"/>
    <xf numFmtId="167" fontId="12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77" fontId="10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71" fontId="40" fillId="0" borderId="0" applyFill="0" applyBorder="0" applyAlignment="0" applyProtection="0"/>
    <xf numFmtId="167" fontId="16" fillId="0" borderId="0" applyFont="0" applyFill="0" applyBorder="0" applyAlignment="0" applyProtection="0"/>
    <xf numFmtId="167" fontId="12" fillId="0" borderId="0" applyFont="0" applyFill="0" applyBorder="0" applyAlignment="0" applyProtection="0"/>
    <xf numFmtId="187" fontId="10" fillId="0" borderId="0" applyFont="0" applyFill="0" applyBorder="0" applyAlignment="0" applyProtection="0"/>
    <xf numFmtId="172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0" fontId="33" fillId="6" borderId="0" applyNumberFormat="0" applyBorder="0" applyAlignment="0" applyProtection="0"/>
    <xf numFmtId="0" fontId="12" fillId="0" borderId="0" applyFont="0" applyFill="0" applyBorder="0" applyAlignment="0"/>
    <xf numFmtId="3" fontId="80" fillId="0" borderId="0"/>
    <xf numFmtId="0" fontId="34" fillId="0" borderId="0"/>
    <xf numFmtId="0" fontId="10" fillId="0" borderId="7" applyBorder="0" applyAlignment="0">
      <alignment horizontal="center" wrapText="1"/>
    </xf>
    <xf numFmtId="43" fontId="34" fillId="0" borderId="0" applyFont="0" applyFill="0" applyBorder="0" applyAlignment="0" applyProtection="0"/>
    <xf numFmtId="0" fontId="106" fillId="0" borderId="0" applyNumberFormat="0" applyFill="0" applyBorder="0" applyAlignment="0" applyProtection="0">
      <alignment vertical="top"/>
      <protection locked="0"/>
    </xf>
    <xf numFmtId="0" fontId="11" fillId="0" borderId="0"/>
  </cellStyleXfs>
  <cellXfs count="333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Fill="1"/>
    <xf numFmtId="0" fontId="3" fillId="0" borderId="0" xfId="0" applyFont="1" applyFill="1"/>
    <xf numFmtId="0" fontId="3" fillId="0" borderId="0" xfId="0" applyFont="1"/>
    <xf numFmtId="0" fontId="2" fillId="0" borderId="0" xfId="0" applyFont="1"/>
    <xf numFmtId="0" fontId="1" fillId="0" borderId="0" xfId="0" applyFont="1" applyFill="1"/>
    <xf numFmtId="0" fontId="2" fillId="0" borderId="0" xfId="0" applyFont="1" applyAlignment="1">
      <alignment horizontal="left"/>
    </xf>
    <xf numFmtId="0" fontId="5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168" fontId="5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left" vertical="top"/>
    </xf>
    <xf numFmtId="0" fontId="5" fillId="0" borderId="3" xfId="0" applyFont="1" applyBorder="1"/>
    <xf numFmtId="0" fontId="5" fillId="0" borderId="3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170" fontId="5" fillId="0" borderId="1" xfId="0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left" vertical="top"/>
    </xf>
    <xf numFmtId="0" fontId="5" fillId="0" borderId="0" xfId="0" applyFont="1" applyBorder="1"/>
    <xf numFmtId="0" fontId="5" fillId="0" borderId="0" xfId="0" applyFont="1" applyBorder="1" applyAlignment="1">
      <alignment vertical="top" wrapText="1"/>
    </xf>
    <xf numFmtId="0" fontId="5" fillId="0" borderId="0" xfId="0" applyFont="1" applyFill="1" applyBorder="1" applyAlignment="1">
      <alignment horizontal="center" vertical="top" wrapText="1"/>
    </xf>
    <xf numFmtId="168" fontId="5" fillId="0" borderId="0" xfId="0" applyNumberFormat="1" applyFont="1" applyBorder="1" applyAlignment="1">
      <alignment horizontal="center" vertical="top" wrapText="1"/>
    </xf>
    <xf numFmtId="0" fontId="12" fillId="0" borderId="0" xfId="2"/>
    <xf numFmtId="0" fontId="3" fillId="0" borderId="0" xfId="2" applyFont="1" applyAlignment="1">
      <alignment wrapText="1"/>
    </xf>
    <xf numFmtId="0" fontId="3" fillId="0" borderId="0" xfId="2" applyFont="1" applyAlignment="1">
      <alignment horizontal="left"/>
    </xf>
    <xf numFmtId="0" fontId="9" fillId="0" borderId="0" xfId="2" applyFont="1" applyAlignment="1">
      <alignment wrapText="1"/>
    </xf>
    <xf numFmtId="0" fontId="5" fillId="0" borderId="0" xfId="2" applyFont="1" applyAlignment="1">
      <alignment wrapText="1"/>
    </xf>
    <xf numFmtId="0" fontId="3" fillId="0" borderId="0" xfId="2" applyFont="1"/>
    <xf numFmtId="0" fontId="5" fillId="0" borderId="0" xfId="2" applyFont="1" applyBorder="1" applyAlignment="1">
      <alignment wrapText="1"/>
    </xf>
    <xf numFmtId="0" fontId="5" fillId="0" borderId="0" xfId="2" applyFont="1"/>
    <xf numFmtId="0" fontId="5" fillId="0" borderId="0" xfId="2" applyFont="1" applyFill="1"/>
    <xf numFmtId="168" fontId="35" fillId="0" borderId="0" xfId="27" applyNumberFormat="1" applyFont="1" applyFill="1" applyBorder="1" applyAlignment="1">
      <alignment horizontal="center" vertical="center" wrapText="1"/>
    </xf>
    <xf numFmtId="0" fontId="5" fillId="0" borderId="18" xfId="0" applyFont="1" applyBorder="1" applyAlignment="1">
      <alignment vertical="top" wrapText="1"/>
    </xf>
    <xf numFmtId="0" fontId="5" fillId="0" borderId="16" xfId="0" applyFont="1" applyBorder="1" applyAlignment="1">
      <alignment vertical="top" wrapText="1"/>
    </xf>
    <xf numFmtId="0" fontId="8" fillId="2" borderId="18" xfId="0" applyFont="1" applyFill="1" applyBorder="1" applyAlignment="1">
      <alignment horizontal="center" vertical="top" wrapText="1"/>
    </xf>
    <xf numFmtId="0" fontId="8" fillId="2" borderId="16" xfId="0" applyFont="1" applyFill="1" applyBorder="1" applyAlignment="1">
      <alignment horizontal="right" vertical="top" wrapText="1"/>
    </xf>
    <xf numFmtId="0" fontId="5" fillId="0" borderId="18" xfId="0" applyFont="1" applyBorder="1" applyAlignment="1">
      <alignment horizontal="left" vertical="top"/>
    </xf>
    <xf numFmtId="0" fontId="5" fillId="0" borderId="16" xfId="0" applyFont="1" applyBorder="1"/>
    <xf numFmtId="0" fontId="5" fillId="0" borderId="17" xfId="0" applyFont="1" applyBorder="1" applyAlignment="1">
      <alignment vertical="top" wrapText="1"/>
    </xf>
    <xf numFmtId="0" fontId="39" fillId="0" borderId="1" xfId="0" applyFont="1" applyBorder="1" applyAlignment="1">
      <alignment horizontal="center" vertical="top" wrapText="1"/>
    </xf>
    <xf numFmtId="0" fontId="5" fillId="0" borderId="1" xfId="598" applyFont="1" applyBorder="1" applyAlignment="1">
      <alignment horizontal="center" vertical="top" wrapText="1"/>
    </xf>
    <xf numFmtId="2" fontId="5" fillId="0" borderId="1" xfId="598" applyNumberFormat="1" applyFont="1" applyFill="1" applyBorder="1" applyAlignment="1">
      <alignment horizontal="center" vertical="top" wrapText="1"/>
    </xf>
    <xf numFmtId="168" fontId="5" fillId="0" borderId="1" xfId="598" applyNumberFormat="1" applyFont="1" applyBorder="1" applyAlignment="1">
      <alignment horizontal="center" vertical="top" wrapText="1"/>
    </xf>
    <xf numFmtId="3" fontId="7" fillId="0" borderId="1" xfId="598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7" fillId="0" borderId="0" xfId="1" applyFont="1" applyBorder="1" applyAlignment="1">
      <alignment horizontal="center" vertical="center" wrapText="1"/>
    </xf>
    <xf numFmtId="0" fontId="7" fillId="0" borderId="0" xfId="0" applyFont="1" applyBorder="1"/>
    <xf numFmtId="0" fontId="5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left" vertical="top"/>
    </xf>
    <xf numFmtId="3" fontId="5" fillId="0" borderId="0" xfId="0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 vertical="top"/>
    </xf>
    <xf numFmtId="0" fontId="5" fillId="0" borderId="0" xfId="0" applyNumberFormat="1" applyFont="1" applyFill="1" applyBorder="1" applyAlignment="1">
      <alignment horizontal="right" vertical="top"/>
    </xf>
    <xf numFmtId="0" fontId="5" fillId="0" borderId="0" xfId="0" applyFont="1" applyFill="1" applyBorder="1"/>
    <xf numFmtId="0" fontId="7" fillId="0" borderId="0" xfId="0" applyFont="1" applyFill="1" applyBorder="1" applyAlignment="1">
      <alignment horizontal="right" vertical="top"/>
    </xf>
    <xf numFmtId="3" fontId="7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Alignment="1"/>
    <xf numFmtId="0" fontId="5" fillId="0" borderId="0" xfId="0" applyNumberFormat="1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right"/>
    </xf>
    <xf numFmtId="4" fontId="5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84" fillId="0" borderId="0" xfId="4" applyFont="1" applyAlignment="1">
      <alignment vertical="center" wrapText="1"/>
    </xf>
    <xf numFmtId="0" fontId="85" fillId="0" borderId="0" xfId="4" applyFont="1" applyAlignment="1">
      <alignment vertical="center" wrapText="1"/>
    </xf>
    <xf numFmtId="0" fontId="85" fillId="0" borderId="0" xfId="4" applyFont="1" applyBorder="1" applyAlignment="1">
      <alignment vertical="center" wrapText="1"/>
    </xf>
    <xf numFmtId="0" fontId="84" fillId="0" borderId="0" xfId="4" applyFont="1" applyBorder="1" applyAlignment="1">
      <alignment vertical="center" wrapText="1"/>
    </xf>
    <xf numFmtId="0" fontId="84" fillId="0" borderId="0" xfId="4" applyFont="1" applyBorder="1" applyAlignment="1">
      <alignment horizontal="center" vertical="center" wrapText="1"/>
    </xf>
    <xf numFmtId="169" fontId="5" fillId="0" borderId="1" xfId="0" applyNumberFormat="1" applyFont="1" applyFill="1" applyBorder="1" applyAlignment="1">
      <alignment horizontal="center" vertical="top" wrapText="1"/>
    </xf>
    <xf numFmtId="0" fontId="3" fillId="0" borderId="0" xfId="2" applyFont="1" applyBorder="1" applyAlignment="1">
      <alignment wrapText="1"/>
    </xf>
    <xf numFmtId="0" fontId="3" fillId="0" borderId="0" xfId="2" applyFont="1" applyAlignment="1">
      <alignment horizontal="right"/>
    </xf>
    <xf numFmtId="0" fontId="7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0" xfId="0" applyFont="1"/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 vertical="center"/>
    </xf>
    <xf numFmtId="0" fontId="93" fillId="0" borderId="0" xfId="2" applyFont="1"/>
    <xf numFmtId="0" fontId="3" fillId="0" borderId="0" xfId="0" applyFont="1" applyBorder="1" applyAlignment="1">
      <alignment horizontal="right" vertical="top"/>
    </xf>
    <xf numFmtId="0" fontId="2" fillId="0" borderId="0" xfId="2" applyFont="1" applyBorder="1" applyAlignment="1">
      <alignment horizontal="left"/>
    </xf>
    <xf numFmtId="0" fontId="2" fillId="0" borderId="0" xfId="2" applyFont="1" applyBorder="1" applyAlignment="1">
      <alignment horizontal="center"/>
    </xf>
    <xf numFmtId="0" fontId="2" fillId="0" borderId="0" xfId="2" applyFont="1" applyBorder="1" applyAlignment="1"/>
    <xf numFmtId="0" fontId="91" fillId="0" borderId="0" xfId="2" applyFont="1" applyAlignment="1">
      <alignment horizontal="left" vertical="center"/>
    </xf>
    <xf numFmtId="0" fontId="3" fillId="0" borderId="0" xfId="2" applyFont="1" applyBorder="1" applyAlignment="1">
      <alignment horizontal="left"/>
    </xf>
    <xf numFmtId="0" fontId="3" fillId="0" borderId="0" xfId="2" applyFont="1" applyBorder="1" applyAlignment="1">
      <alignment horizontal="center"/>
    </xf>
    <xf numFmtId="0" fontId="3" fillId="0" borderId="0" xfId="2" applyFont="1" applyBorder="1" applyAlignment="1"/>
    <xf numFmtId="0" fontId="94" fillId="0" borderId="0" xfId="2" applyFont="1" applyBorder="1" applyAlignment="1">
      <alignment horizontal="left" vertical="center"/>
    </xf>
    <xf numFmtId="0" fontId="93" fillId="0" borderId="0" xfId="2" applyFont="1" applyAlignment="1">
      <alignment vertical="center"/>
    </xf>
    <xf numFmtId="0" fontId="2" fillId="0" borderId="7" xfId="2" applyFont="1" applyBorder="1" applyAlignment="1">
      <alignment horizontal="center" vertical="center" wrapText="1"/>
    </xf>
    <xf numFmtId="0" fontId="2" fillId="0" borderId="7" xfId="2" applyFont="1" applyBorder="1" applyAlignment="1">
      <alignment horizontal="center" vertical="top" wrapText="1"/>
    </xf>
    <xf numFmtId="0" fontId="3" fillId="0" borderId="7" xfId="2" applyFont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left" vertical="center" wrapText="1"/>
    </xf>
    <xf numFmtId="0" fontId="3" fillId="0" borderId="7" xfId="2" applyFont="1" applyFill="1" applyBorder="1" applyAlignment="1">
      <alignment horizontal="center" vertical="center" wrapText="1"/>
    </xf>
    <xf numFmtId="3" fontId="3" fillId="0" borderId="7" xfId="2" applyNumberFormat="1" applyFont="1" applyFill="1" applyBorder="1" applyAlignment="1">
      <alignment horizontal="center" vertical="center" wrapText="1"/>
    </xf>
    <xf numFmtId="3" fontId="3" fillId="0" borderId="7" xfId="2" applyNumberFormat="1" applyFont="1" applyBorder="1" applyAlignment="1">
      <alignment horizontal="center" vertical="center" wrapText="1"/>
    </xf>
    <xf numFmtId="3" fontId="2" fillId="0" borderId="7" xfId="2" applyNumberFormat="1" applyFont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vertical="center" wrapText="1"/>
    </xf>
    <xf numFmtId="4" fontId="3" fillId="0" borderId="7" xfId="2" applyNumberFormat="1" applyFont="1" applyBorder="1" applyAlignment="1">
      <alignment horizontal="center" vertical="top"/>
    </xf>
    <xf numFmtId="3" fontId="95" fillId="0" borderId="0" xfId="2" applyNumberFormat="1" applyFont="1" applyBorder="1" applyAlignment="1">
      <alignment horizontal="center" vertical="center" wrapText="1"/>
    </xf>
    <xf numFmtId="0" fontId="3" fillId="0" borderId="0" xfId="600" applyFont="1" applyBorder="1" applyAlignment="1">
      <alignment vertical="center"/>
    </xf>
    <xf numFmtId="166" fontId="3" fillId="0" borderId="0" xfId="554" applyFont="1" applyBorder="1" applyAlignment="1">
      <alignment wrapText="1"/>
    </xf>
    <xf numFmtId="0" fontId="3" fillId="0" borderId="0" xfId="2" applyFont="1" applyBorder="1" applyAlignment="1">
      <alignment horizontal="right" vertical="center" wrapText="1"/>
    </xf>
    <xf numFmtId="0" fontId="93" fillId="0" borderId="0" xfId="2" applyFont="1" applyBorder="1"/>
    <xf numFmtId="0" fontId="93" fillId="0" borderId="0" xfId="600" applyFont="1"/>
    <xf numFmtId="0" fontId="3" fillId="47" borderId="0" xfId="600" applyFont="1" applyFill="1" applyBorder="1"/>
    <xf numFmtId="0" fontId="3" fillId="47" borderId="0" xfId="600" applyFont="1" applyFill="1" applyAlignment="1"/>
    <xf numFmtId="3" fontId="95" fillId="0" borderId="3" xfId="2" applyNumberFormat="1" applyFont="1" applyBorder="1" applyAlignment="1">
      <alignment horizontal="center" vertical="center" wrapText="1"/>
    </xf>
    <xf numFmtId="0" fontId="2" fillId="48" borderId="7" xfId="2" applyFont="1" applyFill="1" applyBorder="1" applyAlignment="1">
      <alignment vertical="top" wrapText="1"/>
    </xf>
    <xf numFmtId="0" fontId="2" fillId="48" borderId="7" xfId="2" applyFont="1" applyFill="1" applyBorder="1" applyAlignment="1">
      <alignment horizontal="center" vertical="top" wrapText="1"/>
    </xf>
    <xf numFmtId="3" fontId="2" fillId="48" borderId="7" xfId="2" applyNumberFormat="1" applyFont="1" applyFill="1" applyBorder="1" applyAlignment="1">
      <alignment horizontal="center" vertical="center" wrapText="1"/>
    </xf>
    <xf numFmtId="3" fontId="7" fillId="48" borderId="0" xfId="0" applyNumberFormat="1" applyFont="1" applyFill="1" applyBorder="1" applyAlignment="1">
      <alignment horizontal="center" vertical="top" wrapText="1"/>
    </xf>
    <xf numFmtId="0" fontId="84" fillId="0" borderId="0" xfId="4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85" fillId="0" borderId="7" xfId="4" applyFont="1" applyBorder="1" applyAlignment="1">
      <alignment horizontal="center" vertical="center" wrapText="1"/>
    </xf>
    <xf numFmtId="0" fontId="85" fillId="0" borderId="7" xfId="4" applyFont="1" applyBorder="1" applyAlignment="1">
      <alignment vertical="center" wrapText="1"/>
    </xf>
    <xf numFmtId="0" fontId="84" fillId="0" borderId="7" xfId="4" applyFont="1" applyBorder="1" applyAlignment="1">
      <alignment vertical="center" wrapText="1"/>
    </xf>
    <xf numFmtId="0" fontId="84" fillId="0" borderId="7" xfId="4" applyFont="1" applyBorder="1" applyAlignment="1">
      <alignment horizontal="center" vertical="center" wrapText="1"/>
    </xf>
    <xf numFmtId="0" fontId="0" fillId="0" borderId="0" xfId="0"/>
    <xf numFmtId="0" fontId="8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top" wrapText="1"/>
    </xf>
    <xf numFmtId="0" fontId="89" fillId="0" borderId="0" xfId="4" applyFont="1" applyAlignment="1">
      <alignment horizontal="left" vertical="center" wrapText="1"/>
    </xf>
    <xf numFmtId="0" fontId="97" fillId="0" borderId="0" xfId="0" applyNumberFormat="1" applyFont="1" applyFill="1" applyBorder="1" applyAlignment="1" applyProtection="1">
      <alignment wrapText="1"/>
    </xf>
    <xf numFmtId="0" fontId="98" fillId="0" borderId="0" xfId="0" applyNumberFormat="1" applyFont="1" applyFill="1" applyBorder="1" applyAlignment="1" applyProtection="1">
      <alignment horizontal="right"/>
    </xf>
    <xf numFmtId="0" fontId="3" fillId="0" borderId="0" xfId="0" applyFont="1" applyBorder="1" applyAlignment="1">
      <alignment vertical="center" wrapText="1"/>
    </xf>
    <xf numFmtId="0" fontId="3" fillId="0" borderId="0" xfId="598" applyFont="1" applyAlignment="1">
      <alignment horizontal="right" wrapText="1"/>
    </xf>
    <xf numFmtId="0" fontId="90" fillId="0" borderId="0" xfId="0" applyFont="1" applyBorder="1" applyAlignment="1">
      <alignment horizontal="right" vertical="center"/>
    </xf>
    <xf numFmtId="0" fontId="3" fillId="47" borderId="0" xfId="0" applyFont="1" applyFill="1" applyAlignment="1">
      <alignment horizontal="right"/>
    </xf>
    <xf numFmtId="0" fontId="99" fillId="0" borderId="0" xfId="0" applyNumberFormat="1" applyFont="1" applyFill="1" applyBorder="1" applyAlignment="1" applyProtection="1">
      <alignment horizontal="right"/>
    </xf>
    <xf numFmtId="0" fontId="0" fillId="0" borderId="0" xfId="0" applyAlignment="1">
      <alignment wrapText="1"/>
    </xf>
    <xf numFmtId="0" fontId="0" fillId="0" borderId="7" xfId="0" applyBorder="1" applyAlignment="1">
      <alignment horizontal="left" vertical="top" wrapText="1"/>
    </xf>
    <xf numFmtId="3" fontId="0" fillId="0" borderId="7" xfId="0" applyNumberFormat="1" applyBorder="1" applyAlignment="1">
      <alignment horizontal="left" vertical="top" wrapText="1"/>
    </xf>
    <xf numFmtId="3" fontId="0" fillId="0" borderId="0" xfId="0" applyNumberFormat="1" applyAlignment="1">
      <alignment horizontal="right" vertical="top" wrapText="1"/>
    </xf>
    <xf numFmtId="0" fontId="0" fillId="0" borderId="0" xfId="0" applyAlignment="1">
      <alignment horizontal="left" vertical="top" wrapText="1"/>
    </xf>
    <xf numFmtId="0" fontId="100" fillId="0" borderId="0" xfId="0" applyFont="1" applyAlignment="1">
      <alignment horizontal="left" vertical="top"/>
    </xf>
    <xf numFmtId="0" fontId="96" fillId="0" borderId="0" xfId="0" applyFont="1" applyAlignment="1"/>
    <xf numFmtId="3" fontId="96" fillId="0" borderId="0" xfId="0" applyNumberFormat="1" applyFont="1" applyAlignment="1"/>
    <xf numFmtId="0" fontId="100" fillId="0" borderId="0" xfId="0" applyFont="1" applyAlignment="1">
      <alignment horizontal="left"/>
    </xf>
    <xf numFmtId="0" fontId="90" fillId="0" borderId="0" xfId="0" applyFont="1" applyAlignment="1"/>
    <xf numFmtId="0" fontId="10" fillId="0" borderId="0" xfId="0" applyFont="1" applyBorder="1"/>
    <xf numFmtId="0" fontId="0" fillId="0" borderId="0" xfId="0"/>
    <xf numFmtId="0" fontId="10" fillId="0" borderId="0" xfId="0" applyFont="1"/>
    <xf numFmtId="0" fontId="10" fillId="0" borderId="0" xfId="1" applyFont="1" applyBorder="1">
      <alignment horizontal="center"/>
    </xf>
    <xf numFmtId="0" fontId="10" fillId="0" borderId="0" xfId="1" applyFont="1" applyBorder="1" applyAlignment="1">
      <alignment horizontal="right"/>
    </xf>
    <xf numFmtId="0" fontId="10" fillId="0" borderId="0" xfId="1" applyFont="1" applyBorder="1" applyAlignment="1">
      <alignment horizontal="left" vertical="top" wrapText="1"/>
    </xf>
    <xf numFmtId="0" fontId="12" fillId="0" borderId="0" xfId="0" applyFont="1" applyAlignment="1">
      <alignment horizontal="right"/>
    </xf>
    <xf numFmtId="0" fontId="10" fillId="0" borderId="0" xfId="1" applyFont="1" applyBorder="1" applyAlignment="1">
      <alignment wrapText="1"/>
    </xf>
    <xf numFmtId="0" fontId="100" fillId="0" borderId="0" xfId="1" applyFont="1" applyAlignment="1">
      <alignment horizontal="left"/>
    </xf>
    <xf numFmtId="3" fontId="100" fillId="0" borderId="7" xfId="0" applyNumberFormat="1" applyFont="1" applyBorder="1" applyAlignment="1">
      <alignment horizontal="right" vertical="top" wrapText="1"/>
    </xf>
    <xf numFmtId="0" fontId="101" fillId="0" borderId="7" xfId="0" applyFont="1" applyBorder="1" applyAlignment="1">
      <alignment horizontal="center" vertical="center" wrapText="1"/>
    </xf>
    <xf numFmtId="0" fontId="101" fillId="0" borderId="29" xfId="0" applyFont="1" applyBorder="1" applyAlignment="1">
      <alignment horizontal="center" vertical="center" wrapText="1"/>
    </xf>
    <xf numFmtId="0" fontId="101" fillId="0" borderId="7" xfId="1" applyFont="1" applyBorder="1" applyAlignment="1">
      <alignment horizontal="center" vertical="center" wrapText="1"/>
    </xf>
    <xf numFmtId="0" fontId="10" fillId="0" borderId="30" xfId="864" applyBorder="1">
      <alignment horizontal="center" wrapText="1"/>
    </xf>
    <xf numFmtId="0" fontId="10" fillId="0" borderId="31" xfId="864" applyBorder="1" applyAlignment="1">
      <alignment horizontal="center" wrapText="1"/>
    </xf>
    <xf numFmtId="0" fontId="12" fillId="0" borderId="7" xfId="0" applyFont="1" applyBorder="1" applyAlignment="1">
      <alignment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7" xfId="73" applyFont="1" applyBorder="1" applyAlignment="1">
      <alignment horizontal="left" vertical="top" wrapText="1"/>
    </xf>
    <xf numFmtId="0" fontId="103" fillId="0" borderId="7" xfId="0" applyFont="1" applyBorder="1" applyAlignment="1">
      <alignment horizontal="left" vertical="top" wrapText="1"/>
    </xf>
    <xf numFmtId="0" fontId="103" fillId="0" borderId="7" xfId="73" applyFont="1" applyBorder="1" applyAlignment="1">
      <alignment horizontal="left" vertical="top" wrapText="1"/>
    </xf>
    <xf numFmtId="0" fontId="103" fillId="0" borderId="7" xfId="0" applyFont="1" applyBorder="1" applyAlignment="1">
      <alignment horizontal="center" vertical="top" wrapText="1"/>
    </xf>
    <xf numFmtId="0" fontId="103" fillId="0" borderId="7" xfId="0" applyNumberFormat="1" applyFont="1" applyBorder="1" applyAlignment="1">
      <alignment horizontal="right" vertical="top" wrapText="1"/>
    </xf>
    <xf numFmtId="0" fontId="0" fillId="0" borderId="0" xfId="0"/>
    <xf numFmtId="0" fontId="12" fillId="0" borderId="7" xfId="0" applyFont="1" applyBorder="1" applyAlignment="1">
      <alignment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7" xfId="73" applyFont="1" applyBorder="1" applyAlignment="1">
      <alignment horizontal="left" vertical="top" wrapText="1"/>
    </xf>
    <xf numFmtId="0" fontId="103" fillId="0" borderId="7" xfId="0" applyFont="1" applyBorder="1" applyAlignment="1">
      <alignment horizontal="left" vertical="top" wrapText="1"/>
    </xf>
    <xf numFmtId="0" fontId="103" fillId="0" borderId="7" xfId="73" applyFont="1" applyBorder="1" applyAlignment="1">
      <alignment horizontal="left" vertical="top" wrapText="1"/>
    </xf>
    <xf numFmtId="0" fontId="103" fillId="0" borderId="7" xfId="0" applyFont="1" applyBorder="1" applyAlignment="1">
      <alignment horizontal="center" vertical="top" wrapText="1"/>
    </xf>
    <xf numFmtId="0" fontId="103" fillId="0" borderId="7" xfId="0" applyNumberFormat="1" applyFont="1" applyBorder="1" applyAlignment="1">
      <alignment horizontal="right" vertical="top" wrapText="1"/>
    </xf>
    <xf numFmtId="0" fontId="5" fillId="0" borderId="0" xfId="0" applyFont="1" applyBorder="1" applyAlignment="1">
      <alignment horizontal="left" vertical="top" wrapText="1"/>
    </xf>
    <xf numFmtId="0" fontId="103" fillId="0" borderId="7" xfId="0" applyFont="1" applyBorder="1" applyAlignment="1">
      <alignment horizontal="left" vertical="top" wrapText="1"/>
    </xf>
    <xf numFmtId="0" fontId="103" fillId="0" borderId="7" xfId="73" applyFont="1" applyBorder="1" applyAlignment="1">
      <alignment horizontal="left" vertical="top" wrapText="1"/>
    </xf>
    <xf numFmtId="0" fontId="103" fillId="0" borderId="7" xfId="0" applyFont="1" applyBorder="1" applyAlignment="1">
      <alignment horizontal="center" vertical="top" wrapText="1"/>
    </xf>
    <xf numFmtId="0" fontId="103" fillId="0" borderId="7" xfId="0" applyNumberFormat="1" applyFont="1" applyBorder="1" applyAlignment="1">
      <alignment horizontal="right" vertical="top" wrapText="1"/>
    </xf>
    <xf numFmtId="0" fontId="0" fillId="0" borderId="0" xfId="0"/>
    <xf numFmtId="0" fontId="10" fillId="0" borderId="7" xfId="0" applyFont="1" applyBorder="1" applyAlignment="1">
      <alignment horizontal="left" vertical="top" wrapText="1"/>
    </xf>
    <xf numFmtId="0" fontId="10" fillId="0" borderId="7" xfId="0" applyNumberFormat="1" applyFont="1" applyBorder="1" applyAlignment="1">
      <alignment horizontal="right" vertical="top" wrapText="1"/>
    </xf>
    <xf numFmtId="0" fontId="103" fillId="0" borderId="7" xfId="73" applyFont="1" applyBorder="1" applyAlignment="1">
      <alignment horizontal="left" vertical="top" wrapText="1"/>
    </xf>
    <xf numFmtId="0" fontId="103" fillId="0" borderId="7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7" xfId="0" applyNumberFormat="1" applyFont="1" applyBorder="1" applyAlignment="1">
      <alignment horizontal="right" vertical="top" wrapText="1"/>
    </xf>
    <xf numFmtId="0" fontId="10" fillId="0" borderId="7" xfId="0" applyNumberFormat="1" applyFont="1" applyBorder="1" applyAlignment="1">
      <alignment horizontal="right" vertical="top" wrapText="1"/>
    </xf>
    <xf numFmtId="0" fontId="89" fillId="0" borderId="0" xfId="4" applyFont="1" applyAlignment="1">
      <alignment vertical="center" wrapText="1"/>
    </xf>
    <xf numFmtId="0" fontId="89" fillId="0" borderId="0" xfId="4" applyFont="1" applyAlignment="1">
      <alignment horizontal="right" vertical="center"/>
    </xf>
    <xf numFmtId="0" fontId="0" fillId="0" borderId="0" xfId="0"/>
    <xf numFmtId="0" fontId="0" fillId="0" borderId="0" xfId="0"/>
    <xf numFmtId="0" fontId="12" fillId="0" borderId="7" xfId="0" applyFont="1" applyBorder="1" applyAlignment="1">
      <alignment vertical="top" wrapText="1"/>
    </xf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vertical="center"/>
    </xf>
    <xf numFmtId="49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4" fontId="0" fillId="0" borderId="7" xfId="0" applyNumberFormat="1" applyBorder="1" applyAlignment="1">
      <alignment horizontal="center" vertical="center"/>
    </xf>
    <xf numFmtId="4" fontId="0" fillId="0" borderId="7" xfId="0" applyNumberFormat="1" applyBorder="1" applyAlignment="1">
      <alignment horizontal="left" vertical="center" wrapText="1"/>
    </xf>
    <xf numFmtId="4" fontId="0" fillId="0" borderId="7" xfId="865" applyNumberFormat="1" applyFont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49" borderId="7" xfId="0" applyFill="1" applyBorder="1" applyAlignment="1">
      <alignment horizontal="center" vertical="center"/>
    </xf>
    <xf numFmtId="0" fontId="0" fillId="49" borderId="7" xfId="0" applyFill="1" applyBorder="1" applyAlignment="1">
      <alignment horizontal="left" vertical="center" wrapText="1"/>
    </xf>
    <xf numFmtId="4" fontId="96" fillId="49" borderId="7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1" fontId="104" fillId="0" borderId="0" xfId="0" applyNumberFormat="1" applyFont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7" xfId="0" applyFont="1" applyBorder="1"/>
    <xf numFmtId="0" fontId="105" fillId="0" borderId="7" xfId="0" applyFont="1" applyBorder="1"/>
    <xf numFmtId="49" fontId="5" fillId="0" borderId="7" xfId="0" applyNumberFormat="1" applyFont="1" applyBorder="1" applyAlignment="1">
      <alignment horizontal="center" vertical="center"/>
    </xf>
    <xf numFmtId="43" fontId="105" fillId="0" borderId="7" xfId="865" applyFont="1" applyBorder="1" applyAlignment="1">
      <alignment horizontal="center"/>
    </xf>
    <xf numFmtId="0" fontId="5" fillId="0" borderId="7" xfId="0" applyFont="1" applyBorder="1" applyAlignment="1">
      <alignment wrapText="1"/>
    </xf>
    <xf numFmtId="49" fontId="5" fillId="0" borderId="7" xfId="0" applyNumberFormat="1" applyFont="1" applyBorder="1"/>
    <xf numFmtId="2" fontId="5" fillId="0" borderId="7" xfId="0" applyNumberFormat="1" applyFont="1" applyBorder="1" applyAlignment="1">
      <alignment horizontal="center"/>
    </xf>
    <xf numFmtId="0" fontId="5" fillId="0" borderId="7" xfId="0" applyFont="1" applyFill="1" applyBorder="1"/>
    <xf numFmtId="0" fontId="7" fillId="0" borderId="7" xfId="0" applyFont="1" applyFill="1" applyBorder="1"/>
    <xf numFmtId="49" fontId="5" fillId="0" borderId="0" xfId="0" applyNumberFormat="1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right" vertical="center" wrapText="1"/>
    </xf>
    <xf numFmtId="49" fontId="5" fillId="0" borderId="7" xfId="0" applyNumberFormat="1" applyFont="1" applyFill="1" applyBorder="1" applyAlignment="1">
      <alignment horizontal="left" vertical="center" wrapText="1"/>
    </xf>
    <xf numFmtId="0" fontId="5" fillId="0" borderId="7" xfId="0" applyNumberFormat="1" applyFont="1" applyBorder="1"/>
    <xf numFmtId="1" fontId="105" fillId="0" borderId="7" xfId="0" applyNumberFormat="1" applyFont="1" applyBorder="1"/>
    <xf numFmtId="1" fontId="5" fillId="0" borderId="7" xfId="0" applyNumberFormat="1" applyFont="1" applyBorder="1"/>
    <xf numFmtId="1" fontId="5" fillId="0" borderId="7" xfId="0" applyNumberFormat="1" applyFont="1" applyFill="1" applyBorder="1"/>
    <xf numFmtId="1" fontId="105" fillId="0" borderId="7" xfId="0" applyNumberFormat="1" applyFont="1" applyFill="1" applyBorder="1"/>
    <xf numFmtId="0" fontId="5" fillId="0" borderId="0" xfId="0" applyFont="1" applyAlignment="1">
      <alignment horizontal="right"/>
    </xf>
    <xf numFmtId="2" fontId="5" fillId="0" borderId="7" xfId="0" applyNumberFormat="1" applyFont="1" applyBorder="1"/>
    <xf numFmtId="4" fontId="7" fillId="0" borderId="7" xfId="0" applyNumberFormat="1" applyFont="1" applyBorder="1"/>
    <xf numFmtId="0" fontId="0" fillId="0" borderId="0" xfId="0"/>
    <xf numFmtId="4" fontId="10" fillId="0" borderId="7" xfId="0" applyNumberFormat="1" applyFont="1" applyBorder="1" applyAlignment="1">
      <alignment horizontal="right" vertical="top" wrapText="1"/>
    </xf>
    <xf numFmtId="0" fontId="103" fillId="47" borderId="7" xfId="0" applyFont="1" applyFill="1" applyBorder="1" applyAlignment="1">
      <alignment horizontal="left" vertical="top" wrapText="1"/>
    </xf>
    <xf numFmtId="0" fontId="103" fillId="47" borderId="7" xfId="73" applyFont="1" applyFill="1" applyBorder="1" applyAlignment="1">
      <alignment horizontal="left" vertical="top" wrapText="1"/>
    </xf>
    <xf numFmtId="0" fontId="103" fillId="47" borderId="7" xfId="0" applyFont="1" applyFill="1" applyBorder="1" applyAlignment="1">
      <alignment horizontal="center" vertical="top" wrapText="1"/>
    </xf>
    <xf numFmtId="0" fontId="103" fillId="47" borderId="7" xfId="0" applyNumberFormat="1" applyFont="1" applyFill="1" applyBorder="1" applyAlignment="1">
      <alignment horizontal="right" vertical="top" wrapText="1"/>
    </xf>
    <xf numFmtId="0" fontId="0" fillId="47" borderId="0" xfId="0" applyFill="1"/>
    <xf numFmtId="0" fontId="107" fillId="0" borderId="0" xfId="866" applyFont="1" applyAlignment="1" applyProtection="1"/>
    <xf numFmtId="0" fontId="3" fillId="0" borderId="0" xfId="0" applyFont="1" applyAlignment="1"/>
    <xf numFmtId="0" fontId="3" fillId="0" borderId="32" xfId="0" applyFont="1" applyBorder="1"/>
    <xf numFmtId="0" fontId="3" fillId="0" borderId="33" xfId="0" applyFont="1" applyBorder="1"/>
    <xf numFmtId="0" fontId="3" fillId="0" borderId="34" xfId="0" applyFont="1" applyBorder="1"/>
    <xf numFmtId="0" fontId="3" fillId="0" borderId="7" xfId="0" applyFont="1" applyBorder="1"/>
    <xf numFmtId="0" fontId="3" fillId="0" borderId="35" xfId="0" applyFont="1" applyBorder="1"/>
    <xf numFmtId="0" fontId="3" fillId="0" borderId="0" xfId="0" applyFont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4" fillId="0" borderId="32" xfId="0" applyFont="1" applyBorder="1"/>
    <xf numFmtId="0" fontId="4" fillId="0" borderId="33" xfId="0" applyFont="1" applyBorder="1"/>
    <xf numFmtId="0" fontId="4" fillId="0" borderId="34" xfId="0" applyFont="1" applyBorder="1"/>
    <xf numFmtId="0" fontId="4" fillId="0" borderId="7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3" xfId="0" applyFont="1" applyBorder="1"/>
    <xf numFmtId="0" fontId="3" fillId="0" borderId="5" xfId="0" applyFont="1" applyBorder="1"/>
    <xf numFmtId="0" fontId="3" fillId="49" borderId="7" xfId="0" applyFont="1" applyFill="1" applyBorder="1"/>
    <xf numFmtId="0" fontId="2" fillId="49" borderId="0" xfId="0" applyFont="1" applyFill="1"/>
    <xf numFmtId="0" fontId="2" fillId="0" borderId="0" xfId="0" applyFont="1" applyAlignment="1">
      <alignment horizontal="right"/>
    </xf>
    <xf numFmtId="188" fontId="3" fillId="0" borderId="7" xfId="0" applyNumberFormat="1" applyFont="1" applyBorder="1" applyAlignment="1">
      <alignment horizontal="center" vertical="center"/>
    </xf>
    <xf numFmtId="189" fontId="3" fillId="0" borderId="0" xfId="825" applyNumberFormat="1" applyFont="1" applyAlignment="1"/>
    <xf numFmtId="167" fontId="3" fillId="0" borderId="0" xfId="825" applyFont="1" applyAlignment="1"/>
    <xf numFmtId="190" fontId="3" fillId="0" borderId="0" xfId="825" applyNumberFormat="1" applyFont="1" applyAlignment="1"/>
    <xf numFmtId="168" fontId="3" fillId="49" borderId="0" xfId="0" applyNumberFormat="1" applyFont="1" applyFill="1" applyAlignment="1"/>
    <xf numFmtId="0" fontId="3" fillId="0" borderId="7" xfId="0" applyFont="1" applyBorder="1" applyAlignment="1">
      <alignment horizontal="center"/>
    </xf>
    <xf numFmtId="191" fontId="3" fillId="49" borderId="7" xfId="0" applyNumberFormat="1" applyFont="1" applyFill="1" applyBorder="1" applyAlignment="1">
      <alignment horizontal="center"/>
    </xf>
    <xf numFmtId="0" fontId="85" fillId="47" borderId="7" xfId="4" applyFont="1" applyFill="1" applyBorder="1" applyAlignment="1">
      <alignment horizontal="center" vertical="center" wrapText="1"/>
    </xf>
    <xf numFmtId="0" fontId="85" fillId="47" borderId="7" xfId="4" applyFont="1" applyFill="1" applyBorder="1" applyAlignment="1">
      <alignment vertical="center" wrapText="1"/>
    </xf>
    <xf numFmtId="0" fontId="85" fillId="47" borderId="0" xfId="4" applyFont="1" applyFill="1" applyAlignment="1">
      <alignment vertical="center" wrapText="1"/>
    </xf>
    <xf numFmtId="3" fontId="0" fillId="47" borderId="7" xfId="0" applyNumberFormat="1" applyFill="1" applyBorder="1" applyAlignment="1">
      <alignment horizontal="left" vertical="top" wrapText="1"/>
    </xf>
    <xf numFmtId="0" fontId="6" fillId="0" borderId="0" xfId="2" applyFont="1" applyAlignment="1">
      <alignment horizontal="center"/>
    </xf>
    <xf numFmtId="0" fontId="1" fillId="0" borderId="0" xfId="2" applyFont="1" applyAlignment="1">
      <alignment horizontal="center"/>
    </xf>
    <xf numFmtId="0" fontId="2" fillId="0" borderId="0" xfId="2" applyFont="1" applyBorder="1" applyAlignment="1">
      <alignment horizontal="center" vertical="center" wrapText="1"/>
    </xf>
    <xf numFmtId="0" fontId="90" fillId="0" borderId="0" xfId="2" applyFont="1" applyFill="1" applyBorder="1" applyAlignment="1">
      <alignment horizontal="left" wrapText="1"/>
    </xf>
    <xf numFmtId="0" fontId="2" fillId="0" borderId="7" xfId="2" applyFont="1" applyBorder="1" applyAlignment="1">
      <alignment horizontal="center" vertical="center" wrapText="1"/>
    </xf>
    <xf numFmtId="0" fontId="2" fillId="0" borderId="25" xfId="2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0" fontId="3" fillId="0" borderId="0" xfId="2" applyFont="1" applyBorder="1" applyAlignment="1">
      <alignment horizontal="left" vertical="top" wrapText="1"/>
    </xf>
    <xf numFmtId="0" fontId="3" fillId="0" borderId="0" xfId="2" applyFont="1" applyFill="1" applyBorder="1" applyAlignment="1">
      <alignment horizontal="right" vertical="center"/>
    </xf>
    <xf numFmtId="0" fontId="3" fillId="0" borderId="26" xfId="2" applyFont="1" applyBorder="1" applyAlignment="1">
      <alignment horizontal="right" vertical="top"/>
    </xf>
    <xf numFmtId="0" fontId="3" fillId="0" borderId="27" xfId="2" applyFont="1" applyBorder="1" applyAlignment="1">
      <alignment horizontal="right" vertical="top"/>
    </xf>
    <xf numFmtId="0" fontId="3" fillId="0" borderId="28" xfId="2" applyFont="1" applyBorder="1" applyAlignment="1">
      <alignment horizontal="left" vertical="top"/>
    </xf>
    <xf numFmtId="0" fontId="3" fillId="0" borderId="0" xfId="2" applyFont="1" applyBorder="1" applyAlignment="1">
      <alignment horizontal="right" vertical="center" wrapText="1"/>
    </xf>
    <xf numFmtId="0" fontId="0" fillId="0" borderId="0" xfId="0"/>
    <xf numFmtId="0" fontId="5" fillId="0" borderId="0" xfId="0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92" fillId="0" borderId="3" xfId="1" applyFont="1" applyBorder="1" applyAlignment="1">
      <alignment horizontal="left" wrapText="1"/>
    </xf>
    <xf numFmtId="0" fontId="39" fillId="0" borderId="0" xfId="0" applyNumberFormat="1" applyFont="1" applyFill="1" applyBorder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left" vertical="top" wrapText="1"/>
    </xf>
    <xf numFmtId="0" fontId="84" fillId="0" borderId="0" xfId="4" applyFont="1" applyAlignment="1">
      <alignment horizontal="center" vertical="center" wrapText="1"/>
    </xf>
    <xf numFmtId="0" fontId="85" fillId="0" borderId="0" xfId="4" applyFont="1" applyAlignment="1">
      <alignment horizontal="center" vertical="center" wrapText="1"/>
    </xf>
    <xf numFmtId="0" fontId="39" fillId="0" borderId="0" xfId="4" applyFont="1" applyAlignment="1">
      <alignment horizontal="left" vertical="center" wrapText="1"/>
    </xf>
    <xf numFmtId="0" fontId="12" fillId="0" borderId="7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02" fillId="0" borderId="7" xfId="0" applyFont="1" applyBorder="1" applyAlignment="1">
      <alignment horizontal="left" vertical="top" wrapText="1"/>
    </xf>
    <xf numFmtId="0" fontId="96" fillId="0" borderId="7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0" fillId="0" borderId="7" xfId="0" applyFont="1" applyBorder="1" applyAlignment="1">
      <alignment vertical="top" wrapText="1"/>
    </xf>
    <xf numFmtId="0" fontId="100" fillId="0" borderId="7" xfId="0" applyFont="1" applyBorder="1" applyAlignment="1">
      <alignment horizontal="left" vertical="top" wrapText="1"/>
    </xf>
    <xf numFmtId="0" fontId="96" fillId="0" borderId="7" xfId="0" applyFont="1" applyBorder="1" applyAlignment="1">
      <alignment vertical="top" wrapText="1"/>
    </xf>
    <xf numFmtId="0" fontId="100" fillId="0" borderId="0" xfId="1" applyFont="1" applyAlignment="1">
      <alignment horizontal="center"/>
    </xf>
    <xf numFmtId="0" fontId="100" fillId="0" borderId="0" xfId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90" fillId="0" borderId="0" xfId="0" applyFont="1" applyAlignment="1">
      <alignment horizontal="center" wrapText="1"/>
    </xf>
    <xf numFmtId="0" fontId="96" fillId="0" borderId="0" xfId="0" applyFont="1" applyAlignment="1">
      <alignment horizont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100" fillId="0" borderId="0" xfId="0" applyFont="1" applyAlignment="1">
      <alignment vertical="top"/>
    </xf>
    <xf numFmtId="3" fontId="100" fillId="0" borderId="0" xfId="0" applyNumberFormat="1" applyFont="1" applyAlignment="1">
      <alignment horizontal="right" vertical="top"/>
    </xf>
    <xf numFmtId="0" fontId="100" fillId="0" borderId="0" xfId="0" applyFont="1" applyAlignment="1">
      <alignment horizontal="right" vertical="top"/>
    </xf>
    <xf numFmtId="0" fontId="88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85" fillId="0" borderId="0" xfId="0" applyFont="1" applyAlignment="1">
      <alignment horizontal="center" vertical="center" wrapText="1"/>
    </xf>
    <xf numFmtId="0" fontId="100" fillId="0" borderId="0" xfId="0" applyFont="1" applyAlignment="1">
      <alignment horizontal="center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867" applyFont="1"/>
    <xf numFmtId="1" fontId="2" fillId="0" borderId="0" xfId="867" applyNumberFormat="1" applyFont="1" applyBorder="1" applyAlignment="1">
      <alignment horizontal="right"/>
    </xf>
    <xf numFmtId="0" fontId="3" fillId="0" borderId="0" xfId="867" applyFont="1"/>
    <xf numFmtId="0" fontId="3" fillId="0" borderId="0" xfId="0" applyFont="1" applyAlignment="1">
      <alignment horizontal="right"/>
    </xf>
    <xf numFmtId="0" fontId="3" fillId="0" borderId="0" xfId="0" applyFont="1" applyFill="1" applyAlignment="1">
      <alignment horizontal="right"/>
    </xf>
    <xf numFmtId="49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Border="1" applyAlignment="1">
      <alignment horizontal="right" vertical="center"/>
    </xf>
  </cellXfs>
  <cellStyles count="868">
    <cellStyle name="_10.1 Эффект деят-ти" xfId="124"/>
    <cellStyle name="_2003_08_Телеотключение" xfId="106"/>
    <cellStyle name="_2ZM01!" xfId="107"/>
    <cellStyle name="_384" xfId="125"/>
    <cellStyle name="_385" xfId="126"/>
    <cellStyle name="_3g802!" xfId="108"/>
    <cellStyle name="_AQ_0109" xfId="109"/>
    <cellStyle name="_ATM over SDH" xfId="127"/>
    <cellStyle name="_Cp_E250 &amp; E450 _01" xfId="128"/>
    <cellStyle name="_IT-SCS" xfId="129"/>
    <cellStyle name="_LAN 23-10" xfId="130"/>
    <cellStyle name="_LVS" xfId="131"/>
    <cellStyle name="_Pr_Dyg60" xfId="132"/>
    <cellStyle name="_Q43339_RMD_AVT-6_MNPZ" xfId="133"/>
    <cellStyle name="_S3105_050603_new" xfId="134"/>
    <cellStyle name="_SCS_ECS_LVS" xfId="135"/>
    <cellStyle name="_SIBRON-#7163-v1-Протокол_дог_цены__смета_№1(проект)_специф_оборудования" xfId="110"/>
    <cellStyle name="_SmResSchort1" xfId="136"/>
    <cellStyle name="_Spec" xfId="137"/>
    <cellStyle name="_Блок бокс ЛПДС Чепурского" xfId="138"/>
    <cellStyle name="_Братск_S3182_общ_" xfId="139"/>
    <cellStyle name="_Волна давления" xfId="140"/>
    <cellStyle name="_Все системы 2" xfId="141"/>
    <cellStyle name="_ГРС Сибай" xfId="142"/>
    <cellStyle name="_ГТП_ ПИР БИК СМН-Приводино_12.05.09" xfId="143"/>
    <cellStyle name="_ГТП_ р.Сызранка 1444 (ИИ+ПР)" xfId="144"/>
    <cellStyle name="_ГТП_Замена подв.переход р. Панинский Еган" xfId="145"/>
    <cellStyle name="_ГТП_НПС Синдор Газ" xfId="146"/>
    <cellStyle name="_ГТП_Нюксеница Сметы СМН-11" xfId="147"/>
    <cellStyle name="_ГТП_ПИР БИК СМН-Чикшино_11.05.09" xfId="148"/>
    <cellStyle name="_ГТП_р Сыня Сметы СМН-11" xfId="149"/>
    <cellStyle name="_ГТП_р Холуйница Сметы СМН-11" xfId="150"/>
    <cellStyle name="_ГТП_р Шаболга Сметы СМН-11" xfId="151"/>
    <cellStyle name="_ГТП_Смета ПиР Субханкулово8 к ДС" xfId="152"/>
    <cellStyle name="_ГЭС спецификация" xfId="111"/>
    <cellStyle name="_ЗИП" xfId="153"/>
    <cellStyle name="_ЗРУ таёжная" xfId="154"/>
    <cellStyle name="_изыскания 16кв.дом  Алдан" xfId="155"/>
    <cellStyle name="_Исправленый 28.07.05 Уяр" xfId="156"/>
    <cellStyle name="_Как пример промежуточная ведомость" xfId="112"/>
    <cellStyle name="_Книга1" xfId="113"/>
    <cellStyle name="_Книга1 (4)" xfId="157"/>
    <cellStyle name="_Копия БП_доп макет" xfId="158"/>
    <cellStyle name="_Копия Смета ПИР для зак (Газ геодезия)V3" xfId="159"/>
    <cellStyle name="_КСВТ" xfId="160"/>
    <cellStyle name="_Леско1" xfId="161"/>
    <cellStyle name="_Микроэкономика  1 Проектные работы" xfId="162"/>
    <cellStyle name="_Микроэкономика  2 Проектные работы" xfId="163"/>
    <cellStyle name="_НПЗ" xfId="164"/>
    <cellStyle name="_НПЗ (2)" xfId="165"/>
    <cellStyle name="_объектные сводная сметы ВЭС2" xfId="114"/>
    <cellStyle name="_ОПУ" xfId="166"/>
    <cellStyle name="_от 08.08.09г.-Здание ЦРС,столовая ПБО АРНУ - 01.07 согл." xfId="167"/>
    <cellStyle name="_Периферия" xfId="168"/>
    <cellStyle name="_пример заполнения для расчета коэф" xfId="5"/>
    <cellStyle name="_Пример расчета" xfId="169"/>
    <cellStyle name="_Проектные работы" xfId="170"/>
    <cellStyle name="_р Сыня Сметы СМН-11" xfId="171"/>
    <cellStyle name="_р Холуйница Сметы СМН-11" xfId="172"/>
    <cellStyle name="_Рабочие станции" xfId="173"/>
    <cellStyle name="_Расчет конкурсной цены по ОРУ 110кВ Замена масляных выключателей на элегазовые10,11,13  утв-ый вариант" xfId="115"/>
    <cellStyle name="_Расчет переводного коэф БМК сети Петров" xfId="6"/>
    <cellStyle name="_Расчёт стоимост 1 чел-часа по ПИР (КНТЦ1 ) (2)" xfId="174"/>
    <cellStyle name="_Рек ППМН -Койва-1036 км 30 06" xfId="175"/>
    <cellStyle name="_Ростовский (3)" xfId="176"/>
    <cellStyle name="_сводная смета" xfId="177"/>
    <cellStyle name="_Сводные сметы" xfId="178"/>
    <cellStyle name="_Сервера" xfId="179"/>
    <cellStyle name="_Система управления" xfId="180"/>
    <cellStyle name="_Смета" xfId="181"/>
    <cellStyle name="_смета 1 (2)" xfId="182"/>
    <cellStyle name="_смета ИТ2" xfId="116"/>
    <cellStyle name="_Смета Казахстан(Западный ТП)" xfId="183"/>
    <cellStyle name="_Смета НПС (2)" xfId="184"/>
    <cellStyle name="_Смета СОУ" xfId="185"/>
    <cellStyle name="_Смета ТМ 5 ПС" xfId="186"/>
    <cellStyle name="_Смета ТМ А-М" xfId="187"/>
    <cellStyle name="_Смета_ Образец СВОДНАЯ" xfId="188"/>
    <cellStyle name="_Сметы ВНИИСТ" xfId="189"/>
    <cellStyle name="_Сметы ВНИИСТ_01.04.08 Смета на ИИР_ПИРС" xfId="190"/>
    <cellStyle name="_Сметы ВНИИСТ_27.08.08 ИИ КППСОД 0-68-ТСМН" xfId="191"/>
    <cellStyle name="_Спецификация" xfId="192"/>
    <cellStyle name="_Телеотключение" xfId="117"/>
    <cellStyle name="_ТМ Быково Кириши" xfId="193"/>
    <cellStyle name="_УПАТС ГУГОЧС 2003 (копия)" xfId="194"/>
    <cellStyle name="_Уяр ТЗ 2_" xfId="195"/>
    <cellStyle name="_ЩСУ 394" xfId="196"/>
    <cellStyle name="_ЩСУ Тайшет" xfId="197"/>
    <cellStyle name="_Экспертиза" xfId="198"/>
    <cellStyle name="_Японское море_РД - ВНИИСТ" xfId="199"/>
    <cellStyle name="20% - Акцент1 2" xfId="7"/>
    <cellStyle name="20% - Акцент1 2 2" xfId="200"/>
    <cellStyle name="20% - Акцент2 2" xfId="8"/>
    <cellStyle name="20% - Акцент2 2 2" xfId="201"/>
    <cellStyle name="20% - Акцент3 2" xfId="9"/>
    <cellStyle name="20% - Акцент3 2 2" xfId="202"/>
    <cellStyle name="20% - Акцент4 2" xfId="10"/>
    <cellStyle name="20% - Акцент4 2 2" xfId="203"/>
    <cellStyle name="20% - Акцент5 2" xfId="11"/>
    <cellStyle name="20% - Акцент5 2 2" xfId="204"/>
    <cellStyle name="20% - Акцент6 2" xfId="12"/>
    <cellStyle name="20% - Акцент6 2 2" xfId="205"/>
    <cellStyle name="40% - Акцент1 2" xfId="13"/>
    <cellStyle name="40% - Акцент1 2 2" xfId="206"/>
    <cellStyle name="40% - Акцент2 2" xfId="14"/>
    <cellStyle name="40% - Акцент2 2 2" xfId="207"/>
    <cellStyle name="40% - Акцент3 2" xfId="15"/>
    <cellStyle name="40% - Акцент3 2 2" xfId="208"/>
    <cellStyle name="40% - Акцент4 2" xfId="16"/>
    <cellStyle name="40% - Акцент4 2 2" xfId="209"/>
    <cellStyle name="40% - Акцент5 2" xfId="17"/>
    <cellStyle name="40% - Акцент5 2 2" xfId="210"/>
    <cellStyle name="40% - Акцент6 2" xfId="18"/>
    <cellStyle name="40% - Акцент6 2 2" xfId="211"/>
    <cellStyle name="60% - Акцент1 2" xfId="19"/>
    <cellStyle name="60% - Акцент1 2 2" xfId="212"/>
    <cellStyle name="60% - Акцент2 2" xfId="20"/>
    <cellStyle name="60% - Акцент2 2 2" xfId="213"/>
    <cellStyle name="60% - Акцент3 2" xfId="21"/>
    <cellStyle name="60% - Акцент3 2 2" xfId="214"/>
    <cellStyle name="60% - Акцент4 2" xfId="22"/>
    <cellStyle name="60% - Акцент4 2 2" xfId="215"/>
    <cellStyle name="60% - Акцент5 2" xfId="23"/>
    <cellStyle name="60% - Акцент5 2 2" xfId="216"/>
    <cellStyle name="60% - Акцент6 2" xfId="24"/>
    <cellStyle name="60% - Акцент6 2 2" xfId="217"/>
    <cellStyle name="Aaia?iue [0]_1 yoa?" xfId="218"/>
    <cellStyle name="Aaia?iue_1 yoa?" xfId="219"/>
    <cellStyle name="Accent1" xfId="220"/>
    <cellStyle name="Accent1 - 20%" xfId="221"/>
    <cellStyle name="Accent1 - 40%" xfId="222"/>
    <cellStyle name="Accent1 - 60%" xfId="223"/>
    <cellStyle name="Accent2" xfId="224"/>
    <cellStyle name="Accent2 - 20%" xfId="225"/>
    <cellStyle name="Accent2 - 40%" xfId="226"/>
    <cellStyle name="Accent2 - 60%" xfId="227"/>
    <cellStyle name="Accent3" xfId="228"/>
    <cellStyle name="Accent3 - 20%" xfId="229"/>
    <cellStyle name="Accent3 - 40%" xfId="230"/>
    <cellStyle name="Accent3 - 60%" xfId="231"/>
    <cellStyle name="Accent4" xfId="232"/>
    <cellStyle name="Accent4 - 20%" xfId="233"/>
    <cellStyle name="Accent4 - 40%" xfId="234"/>
    <cellStyle name="Accent4 - 60%" xfId="235"/>
    <cellStyle name="Accent5" xfId="236"/>
    <cellStyle name="Accent5 - 20%" xfId="237"/>
    <cellStyle name="Accent5 - 40%" xfId="238"/>
    <cellStyle name="Accent5 - 60%" xfId="239"/>
    <cellStyle name="Accent6" xfId="240"/>
    <cellStyle name="Accent6 - 20%" xfId="241"/>
    <cellStyle name="Accent6 - 40%" xfId="242"/>
    <cellStyle name="Accent6 - 60%" xfId="243"/>
    <cellStyle name="Bad" xfId="244"/>
    <cellStyle name="Calculation" xfId="245"/>
    <cellStyle name="category" xfId="246"/>
    <cellStyle name="Check Cell" xfId="247"/>
    <cellStyle name="Comma [0]_03" xfId="248"/>
    <cellStyle name="Comma_03" xfId="249"/>
    <cellStyle name="Cost" xfId="250"/>
    <cellStyle name="Currency [0]" xfId="251"/>
    <cellStyle name="Currency_03" xfId="252"/>
    <cellStyle name="done" xfId="253"/>
    <cellStyle name="Emphasis 1" xfId="254"/>
    <cellStyle name="Emphasis 2" xfId="255"/>
    <cellStyle name="Emphasis 3" xfId="256"/>
    <cellStyle name="Equpment" xfId="257"/>
    <cellStyle name="Equpment Header" xfId="258"/>
    <cellStyle name="Equpment_Internet" xfId="259"/>
    <cellStyle name="Euro" xfId="260"/>
    <cellStyle name="Euro 10" xfId="261"/>
    <cellStyle name="Euro 11" xfId="262"/>
    <cellStyle name="Euro 12" xfId="263"/>
    <cellStyle name="Euro 13" xfId="264"/>
    <cellStyle name="Euro 14" xfId="265"/>
    <cellStyle name="Euro 15" xfId="266"/>
    <cellStyle name="Euro 16" xfId="267"/>
    <cellStyle name="Euro 17" xfId="268"/>
    <cellStyle name="Euro 18" xfId="269"/>
    <cellStyle name="Euro 19" xfId="270"/>
    <cellStyle name="Euro 2" xfId="271"/>
    <cellStyle name="Euro 20" xfId="272"/>
    <cellStyle name="Euro 21" xfId="273"/>
    <cellStyle name="Euro 3" xfId="274"/>
    <cellStyle name="Euro 4" xfId="275"/>
    <cellStyle name="Euro 5" xfId="276"/>
    <cellStyle name="Euro 6" xfId="277"/>
    <cellStyle name="Euro 7" xfId="278"/>
    <cellStyle name="Euro 8" xfId="279"/>
    <cellStyle name="Euro 9" xfId="280"/>
    <cellStyle name="eZ????z_WS_ACER.XLS" xfId="281"/>
    <cellStyle name="Good" xfId="282"/>
    <cellStyle name="Grey" xfId="283"/>
    <cellStyle name="GROS" xfId="284"/>
    <cellStyle name="HEADER" xfId="285"/>
    <cellStyle name="Heading 1" xfId="286"/>
    <cellStyle name="Heading 2" xfId="287"/>
    <cellStyle name="Heading 3" xfId="288"/>
    <cellStyle name="Heading 4" xfId="289"/>
    <cellStyle name="Iau?iue_1 yoa?" xfId="290"/>
    <cellStyle name="Input" xfId="291"/>
    <cellStyle name="Input [yellow]" xfId="292"/>
    <cellStyle name="Input_3050 ИИР" xfId="293"/>
    <cellStyle name="Linked Cell" xfId="294"/>
    <cellStyle name="Model" xfId="295"/>
    <cellStyle name="Neutral" xfId="296"/>
    <cellStyle name="normal" xfId="297"/>
    <cellStyle name="Normal - Style1" xfId="298"/>
    <cellStyle name="Normal_# Project Landata Price List Q1 2005 New" xfId="118"/>
    <cellStyle name="Normal1" xfId="299"/>
    <cellStyle name="NormalText" xfId="300"/>
    <cellStyle name="normбlnн_MDRC's" xfId="119"/>
    <cellStyle name="Note" xfId="301"/>
    <cellStyle name="Note 10" xfId="302"/>
    <cellStyle name="Note 2" xfId="303"/>
    <cellStyle name="Note 3" xfId="304"/>
    <cellStyle name="Note 4" xfId="305"/>
    <cellStyle name="Note 5" xfId="306"/>
    <cellStyle name="Note 6" xfId="307"/>
    <cellStyle name="Note 7" xfId="308"/>
    <cellStyle name="Note 8" xfId="309"/>
    <cellStyle name="Note 9" xfId="310"/>
    <cellStyle name="Note_3050 ИИР" xfId="311"/>
    <cellStyle name="Oeiainiaue [0]_1 yoa?" xfId="312"/>
    <cellStyle name="Oeiainiaue_1 yoa?" xfId="313"/>
    <cellStyle name="Ouny?e [0]_SPEC_WAN" xfId="314"/>
    <cellStyle name="Ouny?e_SPEC_WAN" xfId="315"/>
    <cellStyle name="Output" xfId="316"/>
    <cellStyle name="Percent [2]" xfId="317"/>
    <cellStyle name="Price" xfId="318"/>
    <cellStyle name="S0" xfId="25"/>
    <cellStyle name="S0 10" xfId="319"/>
    <cellStyle name="S0 11" xfId="320"/>
    <cellStyle name="S0 12" xfId="321"/>
    <cellStyle name="S0 2" xfId="322"/>
    <cellStyle name="S0 3" xfId="323"/>
    <cellStyle name="S0 4" xfId="324"/>
    <cellStyle name="S0 5" xfId="325"/>
    <cellStyle name="S0 6" xfId="326"/>
    <cellStyle name="S0 7" xfId="327"/>
    <cellStyle name="S0 8" xfId="328"/>
    <cellStyle name="S0 9" xfId="329"/>
    <cellStyle name="S0_Выборка по Электросвязь от 20.08.2010" xfId="330"/>
    <cellStyle name="S1" xfId="92"/>
    <cellStyle name="S1 10" xfId="331"/>
    <cellStyle name="S1 11" xfId="332"/>
    <cellStyle name="S1 12" xfId="333"/>
    <cellStyle name="S1 2" xfId="334"/>
    <cellStyle name="S1 3" xfId="335"/>
    <cellStyle name="S1 4" xfId="336"/>
    <cellStyle name="S1 5" xfId="337"/>
    <cellStyle name="S1 6" xfId="338"/>
    <cellStyle name="S1 7" xfId="339"/>
    <cellStyle name="S1 8" xfId="340"/>
    <cellStyle name="S1 9" xfId="341"/>
    <cellStyle name="S1_Выборка по Электросвязь от 20.08.2010" xfId="342"/>
    <cellStyle name="S10" xfId="93"/>
    <cellStyle name="S10 10" xfId="343"/>
    <cellStyle name="S10 11" xfId="344"/>
    <cellStyle name="S10 12" xfId="345"/>
    <cellStyle name="S10 13" xfId="346"/>
    <cellStyle name="S10 2" xfId="347"/>
    <cellStyle name="S10 3" xfId="348"/>
    <cellStyle name="S10 4" xfId="349"/>
    <cellStyle name="S10 5" xfId="350"/>
    <cellStyle name="S10 6" xfId="351"/>
    <cellStyle name="S10 7" xfId="352"/>
    <cellStyle name="S10 8" xfId="353"/>
    <cellStyle name="S10 9" xfId="354"/>
    <cellStyle name="S10_Выборка по Электросвязь от 20.08.2010" xfId="355"/>
    <cellStyle name="S11" xfId="94"/>
    <cellStyle name="S11 10" xfId="356"/>
    <cellStyle name="S11 11" xfId="357"/>
    <cellStyle name="S11 12" xfId="358"/>
    <cellStyle name="S11 13" xfId="359"/>
    <cellStyle name="S11 2" xfId="360"/>
    <cellStyle name="S11 2 2" xfId="361"/>
    <cellStyle name="S11 2_Выборка по Электросвязь от 20.08.2010" xfId="362"/>
    <cellStyle name="S11 3" xfId="363"/>
    <cellStyle name="S11 4" xfId="364"/>
    <cellStyle name="S11 5" xfId="365"/>
    <cellStyle name="S11 6" xfId="366"/>
    <cellStyle name="S11 7" xfId="367"/>
    <cellStyle name="S11 8" xfId="368"/>
    <cellStyle name="S11 9" xfId="369"/>
    <cellStyle name="S11_Выборка по Электросвязь от 20.08.2010" xfId="370"/>
    <cellStyle name="S12" xfId="95"/>
    <cellStyle name="S12 10" xfId="371"/>
    <cellStyle name="S12 11" xfId="372"/>
    <cellStyle name="S12 12" xfId="373"/>
    <cellStyle name="S12 2" xfId="374"/>
    <cellStyle name="S12 3" xfId="375"/>
    <cellStyle name="S12 4" xfId="376"/>
    <cellStyle name="S12 5" xfId="377"/>
    <cellStyle name="S12 6" xfId="378"/>
    <cellStyle name="S12 7" xfId="379"/>
    <cellStyle name="S12 8" xfId="380"/>
    <cellStyle name="S12 9" xfId="381"/>
    <cellStyle name="S12_Выборка по Электросвязь от 20.08.2010" xfId="382"/>
    <cellStyle name="S13" xfId="96"/>
    <cellStyle name="S13 2" xfId="383"/>
    <cellStyle name="S13 2 2" xfId="384"/>
    <cellStyle name="S13 3" xfId="385"/>
    <cellStyle name="S13_Выборка по Электросвязь от 20.08.2010" xfId="386"/>
    <cellStyle name="S14" xfId="97"/>
    <cellStyle name="S14 2" xfId="387"/>
    <cellStyle name="S14 2 2" xfId="388"/>
    <cellStyle name="S14 3" xfId="389"/>
    <cellStyle name="S14_Выборка по Электросвязь от 20.08.2010" xfId="390"/>
    <cellStyle name="S15" xfId="98"/>
    <cellStyle name="S15 2" xfId="391"/>
    <cellStyle name="S15 3" xfId="392"/>
    <cellStyle name="S15_Выборка по Электросвязь от 20.08.2010" xfId="393"/>
    <cellStyle name="S16" xfId="394"/>
    <cellStyle name="S2" xfId="99"/>
    <cellStyle name="S2 10" xfId="395"/>
    <cellStyle name="S2 11" xfId="396"/>
    <cellStyle name="S2 12" xfId="397"/>
    <cellStyle name="S2 13" xfId="398"/>
    <cellStyle name="S2 2" xfId="399"/>
    <cellStyle name="S2 2 2" xfId="400"/>
    <cellStyle name="S2 2_Выборка по Электросвязь от 20.08.2010" xfId="401"/>
    <cellStyle name="S2 3" xfId="402"/>
    <cellStyle name="S2 4" xfId="403"/>
    <cellStyle name="S2 5" xfId="404"/>
    <cellStyle name="S2 6" xfId="405"/>
    <cellStyle name="S2 7" xfId="406"/>
    <cellStyle name="S2 8" xfId="407"/>
    <cellStyle name="S2 9" xfId="408"/>
    <cellStyle name="S2_Выборка по Электросвязь от 20.08.2010" xfId="409"/>
    <cellStyle name="S3" xfId="100"/>
    <cellStyle name="S3 10" xfId="410"/>
    <cellStyle name="S3 11" xfId="411"/>
    <cellStyle name="S3 12" xfId="412"/>
    <cellStyle name="S3 13" xfId="413"/>
    <cellStyle name="S3 2" xfId="414"/>
    <cellStyle name="S3 2 2" xfId="415"/>
    <cellStyle name="S3 2_Выборка по Электросвязь от 20.08.2010" xfId="416"/>
    <cellStyle name="S3 3" xfId="417"/>
    <cellStyle name="S3 4" xfId="418"/>
    <cellStyle name="S3 5" xfId="419"/>
    <cellStyle name="S3 6" xfId="420"/>
    <cellStyle name="S3 7" xfId="421"/>
    <cellStyle name="S3 8" xfId="422"/>
    <cellStyle name="S3 9" xfId="423"/>
    <cellStyle name="S3_Выборка по Электросвязь от 20.08.2010" xfId="424"/>
    <cellStyle name="S4" xfId="101"/>
    <cellStyle name="S4 10" xfId="425"/>
    <cellStyle name="S4 11" xfId="426"/>
    <cellStyle name="S4 12" xfId="427"/>
    <cellStyle name="S4 13" xfId="428"/>
    <cellStyle name="S4 2" xfId="429"/>
    <cellStyle name="S4 2 2" xfId="430"/>
    <cellStyle name="S4 2_Выборка по Электросвязь от 20.08.2010" xfId="431"/>
    <cellStyle name="S4 3" xfId="432"/>
    <cellStyle name="S4 4" xfId="433"/>
    <cellStyle name="S4 5" xfId="434"/>
    <cellStyle name="S4 6" xfId="435"/>
    <cellStyle name="S4 7" xfId="436"/>
    <cellStyle name="S4 8" xfId="437"/>
    <cellStyle name="S4 9" xfId="438"/>
    <cellStyle name="S4_Выборка по Электросвязь от 20.08.2010" xfId="439"/>
    <cellStyle name="S5" xfId="26"/>
    <cellStyle name="S5 2" xfId="440"/>
    <cellStyle name="S5 3" xfId="441"/>
    <cellStyle name="S5_Выборка по Электросвязь от 20.08.2010" xfId="442"/>
    <cellStyle name="S6" xfId="102"/>
    <cellStyle name="S6 2" xfId="443"/>
    <cellStyle name="S6 3" xfId="444"/>
    <cellStyle name="S6_Выборка по Электросвязь от 20.08.2010" xfId="445"/>
    <cellStyle name="S7" xfId="27"/>
    <cellStyle name="S7 10" xfId="446"/>
    <cellStyle name="S7 11" xfId="447"/>
    <cellStyle name="S7 12" xfId="448"/>
    <cellStyle name="S7 2" xfId="449"/>
    <cellStyle name="S7 3" xfId="450"/>
    <cellStyle name="S7 4" xfId="451"/>
    <cellStyle name="S7 5" xfId="452"/>
    <cellStyle name="S7 6" xfId="453"/>
    <cellStyle name="S7 7" xfId="454"/>
    <cellStyle name="S7 8" xfId="455"/>
    <cellStyle name="S7 9" xfId="456"/>
    <cellStyle name="S7_Выборка по Электросвязь от 20.08.2010" xfId="457"/>
    <cellStyle name="S8" xfId="103"/>
    <cellStyle name="S8 10" xfId="458"/>
    <cellStyle name="S8 11" xfId="459"/>
    <cellStyle name="S8 12" xfId="460"/>
    <cellStyle name="S8 2" xfId="461"/>
    <cellStyle name="S8 3" xfId="462"/>
    <cellStyle name="S8 4" xfId="463"/>
    <cellStyle name="S8 5" xfId="464"/>
    <cellStyle name="S8 6" xfId="465"/>
    <cellStyle name="S8 7" xfId="466"/>
    <cellStyle name="S8 8" xfId="467"/>
    <cellStyle name="S8 9" xfId="468"/>
    <cellStyle name="S8_Выборка по Электросвязь от 20.08.2010" xfId="469"/>
    <cellStyle name="S9" xfId="104"/>
    <cellStyle name="S9 10" xfId="470"/>
    <cellStyle name="S9 11" xfId="471"/>
    <cellStyle name="S9 12" xfId="472"/>
    <cellStyle name="S9 2" xfId="473"/>
    <cellStyle name="S9 3" xfId="474"/>
    <cellStyle name="S9 4" xfId="475"/>
    <cellStyle name="S9 5" xfId="476"/>
    <cellStyle name="S9 6" xfId="477"/>
    <cellStyle name="S9 7" xfId="478"/>
    <cellStyle name="S9 8" xfId="479"/>
    <cellStyle name="S9 9" xfId="480"/>
    <cellStyle name="S9_1" xfId="481"/>
    <cellStyle name="Sheet Title" xfId="482"/>
    <cellStyle name="subhead" xfId="483"/>
    <cellStyle name="Subtatle" xfId="484"/>
    <cellStyle name="SubTitle" xfId="485"/>
    <cellStyle name="Title" xfId="486"/>
    <cellStyle name="Total" xfId="487"/>
    <cellStyle name="uber" xfId="488"/>
    <cellStyle name="Warning Text" xfId="489"/>
    <cellStyle name="Акт" xfId="28"/>
    <cellStyle name="Акт 10" xfId="490"/>
    <cellStyle name="Акт 11" xfId="491"/>
    <cellStyle name="Акт 12" xfId="492"/>
    <cellStyle name="Акт 13" xfId="493"/>
    <cellStyle name="Акт 14" xfId="494"/>
    <cellStyle name="Акт 15" xfId="495"/>
    <cellStyle name="Акт 16" xfId="496"/>
    <cellStyle name="Акт 17" xfId="497"/>
    <cellStyle name="Акт 18" xfId="498"/>
    <cellStyle name="Акт 19" xfId="499"/>
    <cellStyle name="Акт 2" xfId="500"/>
    <cellStyle name="Акт 20" xfId="501"/>
    <cellStyle name="Акт 21" xfId="502"/>
    <cellStyle name="Акт 22" xfId="503"/>
    <cellStyle name="Акт 23" xfId="504"/>
    <cellStyle name="Акт 24" xfId="505"/>
    <cellStyle name="Акт 25" xfId="506"/>
    <cellStyle name="Акт 26" xfId="507"/>
    <cellStyle name="Акт 27" xfId="508"/>
    <cellStyle name="Акт 3" xfId="509"/>
    <cellStyle name="Акт 4" xfId="510"/>
    <cellStyle name="Акт 5" xfId="511"/>
    <cellStyle name="Акт 6" xfId="512"/>
    <cellStyle name="Акт 7" xfId="513"/>
    <cellStyle name="Акт 8" xfId="514"/>
    <cellStyle name="Акт 9" xfId="515"/>
    <cellStyle name="АктМТСН" xfId="29"/>
    <cellStyle name="АктМТСН 2" xfId="76"/>
    <cellStyle name="Акцент1 2" xfId="30"/>
    <cellStyle name="Акцент1 2 2" xfId="516"/>
    <cellStyle name="Акцент2 2" xfId="31"/>
    <cellStyle name="Акцент2 2 2" xfId="517"/>
    <cellStyle name="Акцент3 2" xfId="32"/>
    <cellStyle name="Акцент3 2 2" xfId="518"/>
    <cellStyle name="Акцент4 2" xfId="33"/>
    <cellStyle name="Акцент4 2 2" xfId="519"/>
    <cellStyle name="Акцент5 2" xfId="34"/>
    <cellStyle name="Акцент5 2 2" xfId="520"/>
    <cellStyle name="Акцент6 2" xfId="35"/>
    <cellStyle name="Акцент6 2 2" xfId="521"/>
    <cellStyle name="Ввод  2" xfId="36"/>
    <cellStyle name="Ввод  2 2" xfId="522"/>
    <cellStyle name="ВедРесурсов" xfId="37"/>
    <cellStyle name="ВедРесурсов 10" xfId="523"/>
    <cellStyle name="ВедРесурсов 11" xfId="524"/>
    <cellStyle name="ВедРесурсов 12" xfId="525"/>
    <cellStyle name="ВедРесурсов 13" xfId="526"/>
    <cellStyle name="ВедРесурсов 14" xfId="527"/>
    <cellStyle name="ВедРесурсов 15" xfId="528"/>
    <cellStyle name="ВедРесурсов 16" xfId="529"/>
    <cellStyle name="ВедРесурсов 17" xfId="530"/>
    <cellStyle name="ВедРесурсов 18" xfId="531"/>
    <cellStyle name="ВедРесурсов 19" xfId="532"/>
    <cellStyle name="ВедРесурсов 2" xfId="77"/>
    <cellStyle name="ВедРесурсов 20" xfId="533"/>
    <cellStyle name="ВедРесурсов 21" xfId="534"/>
    <cellStyle name="ВедРесурсов 22" xfId="535"/>
    <cellStyle name="ВедРесурсов 23" xfId="536"/>
    <cellStyle name="ВедРесурсов 24" xfId="537"/>
    <cellStyle name="ВедРесурсов 25" xfId="538"/>
    <cellStyle name="ВедРесурсов 26" xfId="539"/>
    <cellStyle name="ВедРесурсов 27" xfId="540"/>
    <cellStyle name="ВедРесурсов 28" xfId="541"/>
    <cellStyle name="ВедРесурсов 3" xfId="542"/>
    <cellStyle name="ВедРесурсов 4" xfId="543"/>
    <cellStyle name="ВедРесурсов 5" xfId="544"/>
    <cellStyle name="ВедРесурсов 6" xfId="545"/>
    <cellStyle name="ВедРесурсов 7" xfId="546"/>
    <cellStyle name="ВедРесурсов 8" xfId="547"/>
    <cellStyle name="ВедРесурсов 9" xfId="548"/>
    <cellStyle name="ВедРесурсовАкт" xfId="38"/>
    <cellStyle name="Вывод 2" xfId="39"/>
    <cellStyle name="Вывод 2 2" xfId="549"/>
    <cellStyle name="Вычисление 2" xfId="40"/>
    <cellStyle name="Вычисление 2 2" xfId="550"/>
    <cellStyle name="Гиперссылка" xfId="866" builtinId="8"/>
    <cellStyle name="Гиперссылка 2" xfId="78"/>
    <cellStyle name="ДАТА" xfId="551"/>
    <cellStyle name="Денежный [0] 2" xfId="552"/>
    <cellStyle name="Денежный [0] 2 2" xfId="553"/>
    <cellStyle name="Денежный 2" xfId="554"/>
    <cellStyle name="Заголовок 1 2" xfId="41"/>
    <cellStyle name="Заголовок 1 2 2" xfId="555"/>
    <cellStyle name="Заголовок 2 2" xfId="42"/>
    <cellStyle name="Заголовок 2 2 2" xfId="556"/>
    <cellStyle name="Заголовок 3 2" xfId="43"/>
    <cellStyle name="Заголовок 3 2 2" xfId="557"/>
    <cellStyle name="Заголовок 4 2" xfId="44"/>
    <cellStyle name="Заголовок 4 2 2" xfId="558"/>
    <cellStyle name="ЗАГОЛОВОК1" xfId="559"/>
    <cellStyle name="ЗАГОЛОВОК2" xfId="560"/>
    <cellStyle name="Индексы" xfId="45"/>
    <cellStyle name="Итог 2" xfId="46"/>
    <cellStyle name="Итог 2 2" xfId="561"/>
    <cellStyle name="Итоги" xfId="47"/>
    <cellStyle name="ИтогоАктБазЦ" xfId="48"/>
    <cellStyle name="ИтогоАктБИМ" xfId="49"/>
    <cellStyle name="ИтогоАктБИМ 2" xfId="79"/>
    <cellStyle name="ИтогоАктРесМет" xfId="50"/>
    <cellStyle name="ИтогоАктРесМет 2" xfId="80"/>
    <cellStyle name="ИтогоБазЦ" xfId="51"/>
    <cellStyle name="ИтогоБИМ" xfId="52"/>
    <cellStyle name="ИтогоБИМ 2" xfId="81"/>
    <cellStyle name="ИТОГОВЫЙ" xfId="562"/>
    <cellStyle name="ИтогоРесМет" xfId="53"/>
    <cellStyle name="ИтогоРесМет 2" xfId="82"/>
    <cellStyle name="Контрольная ячейка 2" xfId="54"/>
    <cellStyle name="Контрольная ячейка 2 2" xfId="563"/>
    <cellStyle name="ЛокСмета" xfId="55"/>
    <cellStyle name="ЛокСмета 10" xfId="564"/>
    <cellStyle name="ЛокСмета 11" xfId="565"/>
    <cellStyle name="ЛокСмета 12" xfId="566"/>
    <cellStyle name="ЛокСмета 13" xfId="567"/>
    <cellStyle name="ЛокСмета 14" xfId="568"/>
    <cellStyle name="ЛокСмета 15" xfId="569"/>
    <cellStyle name="ЛокСмета 16" xfId="570"/>
    <cellStyle name="ЛокСмета 17" xfId="571"/>
    <cellStyle name="ЛокСмета 18" xfId="572"/>
    <cellStyle name="ЛокСмета 19" xfId="573"/>
    <cellStyle name="ЛокСмета 2" xfId="83"/>
    <cellStyle name="ЛокСмета 20" xfId="574"/>
    <cellStyle name="ЛокСмета 21" xfId="575"/>
    <cellStyle name="ЛокСмета 22" xfId="576"/>
    <cellStyle name="ЛокСмета 23" xfId="577"/>
    <cellStyle name="ЛокСмета 24" xfId="578"/>
    <cellStyle name="ЛокСмета 25" xfId="579"/>
    <cellStyle name="ЛокСмета 26" xfId="580"/>
    <cellStyle name="ЛокСмета 27" xfId="581"/>
    <cellStyle name="ЛокСмета 28" xfId="582"/>
    <cellStyle name="ЛокСмета 3" xfId="583"/>
    <cellStyle name="ЛокСмета 4" xfId="584"/>
    <cellStyle name="ЛокСмета 5" xfId="585"/>
    <cellStyle name="ЛокСмета 6" xfId="586"/>
    <cellStyle name="ЛокСмета 7" xfId="587"/>
    <cellStyle name="ЛокСмета 8" xfId="588"/>
    <cellStyle name="ЛокСмета 9" xfId="589"/>
    <cellStyle name="ЛокСмМТСН" xfId="56"/>
    <cellStyle name="ЛокСмМТСН 2" xfId="84"/>
    <cellStyle name="М29" xfId="57"/>
    <cellStyle name="М29 2" xfId="85"/>
    <cellStyle name="Название 2" xfId="58"/>
    <cellStyle name="Название 2 2" xfId="590"/>
    <cellStyle name="Нейтральный 2" xfId="59"/>
    <cellStyle name="Нейтральный 2 2" xfId="591"/>
    <cellStyle name="ОбСмета" xfId="60"/>
    <cellStyle name="ОбСмета 2" xfId="86"/>
    <cellStyle name="Обычный" xfId="0" builtinId="0"/>
    <cellStyle name="Обычный 13" xfId="592"/>
    <cellStyle name="Обычный 15" xfId="593"/>
    <cellStyle name="Обычный 17" xfId="594"/>
    <cellStyle name="Обычный 18" xfId="595"/>
    <cellStyle name="Обычный 19" xfId="596"/>
    <cellStyle name="Обычный 2" xfId="2"/>
    <cellStyle name="Обычный 2 2" xfId="597"/>
    <cellStyle name="Обычный 2 2 2" xfId="598"/>
    <cellStyle name="Обычный 2 2_3050 ИИР" xfId="599"/>
    <cellStyle name="Обычный 2 3" xfId="600"/>
    <cellStyle name="Обычный 2 3 2" xfId="601"/>
    <cellStyle name="Обычный 2 3_2149_АН Шингинского и Урманского на 2009 год_(04 03 09 с разбивкой)" xfId="602"/>
    <cellStyle name="Обычный 2 4" xfId="603"/>
    <cellStyle name="Обычный 2 4 2" xfId="604"/>
    <cellStyle name="Обычный 2 4_№16-2" xfId="605"/>
    <cellStyle name="Обычный 2 5" xfId="606"/>
    <cellStyle name="Обычный 2_1444 (ИИ+ПР)" xfId="607"/>
    <cellStyle name="Обычный 20" xfId="608"/>
    <cellStyle name="Обычный 21" xfId="609"/>
    <cellStyle name="Обычный 22" xfId="610"/>
    <cellStyle name="Обычный 23" xfId="611"/>
    <cellStyle name="Обычный 24" xfId="612"/>
    <cellStyle name="Обычный 25" xfId="613"/>
    <cellStyle name="Обычный 26" xfId="614"/>
    <cellStyle name="Обычный 27" xfId="615"/>
    <cellStyle name="Обычный 28" xfId="616"/>
    <cellStyle name="Обычный 29" xfId="617"/>
    <cellStyle name="Обычный 3" xfId="3"/>
    <cellStyle name="Обычный 3 2" xfId="618"/>
    <cellStyle name="Обычный 3 2 2" xfId="619"/>
    <cellStyle name="Обычный 3 2 2 2" xfId="620"/>
    <cellStyle name="Обычный 3 2 2_Расчет экспертизы" xfId="621"/>
    <cellStyle name="Обычный 3 2 3" xfId="622"/>
    <cellStyle name="Обычный 3 2_33" xfId="623"/>
    <cellStyle name="Обычный 3 3" xfId="624"/>
    <cellStyle name="Обычный 3_29032-св 03 06 зак" xfId="625"/>
    <cellStyle name="Обычный 30" xfId="626"/>
    <cellStyle name="Обычный 31" xfId="627"/>
    <cellStyle name="Обычный 32" xfId="628"/>
    <cellStyle name="Обычный 4" xfId="4"/>
    <cellStyle name="Обычный 4 2" xfId="120"/>
    <cellStyle name="Обычный 4 2 2" xfId="121"/>
    <cellStyle name="Обычный 4 2 2 2" xfId="122"/>
    <cellStyle name="Обычный 4 2 3" xfId="123"/>
    <cellStyle name="Обычный 4 3" xfId="629"/>
    <cellStyle name="Обычный 5" xfId="87"/>
    <cellStyle name="Обычный 5 2" xfId="863"/>
    <cellStyle name="Обычный 6" xfId="630"/>
    <cellStyle name="Обычный 7" xfId="631"/>
    <cellStyle name="Обычный 8" xfId="632"/>
    <cellStyle name="Обычный 9" xfId="633"/>
    <cellStyle name="Обычный_Протокол согл дог цены - Приложение 1.1" xfId="867"/>
    <cellStyle name="Параметр" xfId="61"/>
    <cellStyle name="ПеременныеСметы" xfId="62"/>
    <cellStyle name="ПеременныеСметы 10" xfId="634"/>
    <cellStyle name="ПеременныеСметы 11" xfId="635"/>
    <cellStyle name="ПеременныеСметы 12" xfId="636"/>
    <cellStyle name="ПеременныеСметы 13" xfId="637"/>
    <cellStyle name="ПеременныеСметы 14" xfId="638"/>
    <cellStyle name="ПеременныеСметы 15" xfId="639"/>
    <cellStyle name="ПеременныеСметы 16" xfId="640"/>
    <cellStyle name="ПеременныеСметы 17" xfId="641"/>
    <cellStyle name="ПеременныеСметы 18" xfId="642"/>
    <cellStyle name="ПеременныеСметы 19" xfId="643"/>
    <cellStyle name="ПеременныеСметы 2" xfId="88"/>
    <cellStyle name="ПеременныеСметы 20" xfId="644"/>
    <cellStyle name="ПеременныеСметы 21" xfId="645"/>
    <cellStyle name="ПеременныеСметы 22" xfId="646"/>
    <cellStyle name="ПеременныеСметы 23" xfId="647"/>
    <cellStyle name="ПеременныеСметы 24" xfId="648"/>
    <cellStyle name="ПеременныеСметы 25" xfId="649"/>
    <cellStyle name="ПеременныеСметы 26" xfId="650"/>
    <cellStyle name="ПеременныеСметы 27" xfId="651"/>
    <cellStyle name="ПеременныеСметы 28" xfId="652"/>
    <cellStyle name="ПеременныеСметы 3" xfId="653"/>
    <cellStyle name="ПеременныеСметы 4" xfId="654"/>
    <cellStyle name="ПеременныеСметы 5" xfId="655"/>
    <cellStyle name="ПеременныеСметы 6" xfId="656"/>
    <cellStyle name="ПеременныеСметы 7" xfId="657"/>
    <cellStyle name="ПеременныеСметы 8" xfId="658"/>
    <cellStyle name="ПеременныеСметы 9" xfId="659"/>
    <cellStyle name="ПИР" xfId="864"/>
    <cellStyle name="Плохой 2" xfId="63"/>
    <cellStyle name="Плохой 2 2" xfId="660"/>
    <cellStyle name="Пояснение 2" xfId="64"/>
    <cellStyle name="Пояснение 2 2" xfId="661"/>
    <cellStyle name="Примечание 2" xfId="65"/>
    <cellStyle name="Примечание 2 2" xfId="662"/>
    <cellStyle name="Примечание 2 3" xfId="663"/>
    <cellStyle name="Примечание 2 4" xfId="664"/>
    <cellStyle name="Примечание 2 5" xfId="665"/>
    <cellStyle name="Примечание 2_3049 ИИР" xfId="666"/>
    <cellStyle name="Примечание 3" xfId="667"/>
    <cellStyle name="Примечание 3 2" xfId="668"/>
    <cellStyle name="Примечание 3 3" xfId="669"/>
    <cellStyle name="Примечание 3 4" xfId="670"/>
    <cellStyle name="Примечание 3_3049 ИИР" xfId="671"/>
    <cellStyle name="Примечание 4" xfId="672"/>
    <cellStyle name="Примечание 5" xfId="673"/>
    <cellStyle name="Примечание 6" xfId="674"/>
    <cellStyle name="Примечание 7" xfId="675"/>
    <cellStyle name="Примечание 8" xfId="676"/>
    <cellStyle name="Примечание 9" xfId="677"/>
    <cellStyle name="Процентный 2" xfId="678"/>
    <cellStyle name="Процентный 2 10" xfId="679"/>
    <cellStyle name="Процентный 2 11" xfId="680"/>
    <cellStyle name="Процентный 2 12" xfId="681"/>
    <cellStyle name="Процентный 2 13" xfId="682"/>
    <cellStyle name="Процентный 2 2" xfId="683"/>
    <cellStyle name="Процентный 2 2 2" xfId="684"/>
    <cellStyle name="Процентный 2 2 3" xfId="685"/>
    <cellStyle name="Процентный 2 2 4" xfId="686"/>
    <cellStyle name="Процентный 2 2 5" xfId="687"/>
    <cellStyle name="Процентный 2 2 6" xfId="688"/>
    <cellStyle name="Процентный 2 2 7" xfId="689"/>
    <cellStyle name="Процентный 2 2 8" xfId="690"/>
    <cellStyle name="Процентный 2 2 9" xfId="691"/>
    <cellStyle name="Процентный 2 3" xfId="692"/>
    <cellStyle name="Процентный 2 3 2" xfId="693"/>
    <cellStyle name="Процентный 2 3 3" xfId="694"/>
    <cellStyle name="Процентный 2 3 4" xfId="695"/>
    <cellStyle name="Процентный 2 3 5" xfId="696"/>
    <cellStyle name="Процентный 2 3 6" xfId="697"/>
    <cellStyle name="Процентный 2 3 7" xfId="698"/>
    <cellStyle name="Процентный 2 3 8" xfId="699"/>
    <cellStyle name="Процентный 2 3 9" xfId="700"/>
    <cellStyle name="Процентный 2 4" xfId="701"/>
    <cellStyle name="Процентный 2 4 10" xfId="702"/>
    <cellStyle name="Процентный 2 4 2" xfId="703"/>
    <cellStyle name="Процентный 2 4 3" xfId="704"/>
    <cellStyle name="Процентный 2 4 4" xfId="705"/>
    <cellStyle name="Процентный 2 4 5" xfId="706"/>
    <cellStyle name="Процентный 2 4 6" xfId="707"/>
    <cellStyle name="Процентный 2 4 7" xfId="708"/>
    <cellStyle name="Процентный 2 4 8" xfId="709"/>
    <cellStyle name="Процентный 2 4 9" xfId="710"/>
    <cellStyle name="Процентный 2 5" xfId="711"/>
    <cellStyle name="Процентный 2 6" xfId="712"/>
    <cellStyle name="Процентный 2 7" xfId="713"/>
    <cellStyle name="Процентный 2 8" xfId="714"/>
    <cellStyle name="Процентный 2 9" xfId="715"/>
    <cellStyle name="Процентный 3" xfId="716"/>
    <cellStyle name="Процентный 3 2" xfId="717"/>
    <cellStyle name="Процентный 3 3" xfId="718"/>
    <cellStyle name="Процентный 3 4" xfId="719"/>
    <cellStyle name="Процентный 3 5" xfId="720"/>
    <cellStyle name="Процентный 3 6" xfId="721"/>
    <cellStyle name="Процентный 3 7" xfId="722"/>
    <cellStyle name="Процентный 3 8" xfId="723"/>
    <cellStyle name="Процентный 3 9" xfId="724"/>
    <cellStyle name="Процентный 4" xfId="725"/>
    <cellStyle name="Процентный 4 2" xfId="726"/>
    <cellStyle name="Процентный 4 3" xfId="727"/>
    <cellStyle name="Процентный 4 4" xfId="728"/>
    <cellStyle name="Процентный 4 5" xfId="729"/>
    <cellStyle name="Процентный 4 6" xfId="730"/>
    <cellStyle name="Процентный 4 7" xfId="731"/>
    <cellStyle name="Процентный 4 8" xfId="732"/>
    <cellStyle name="Процентный 4 9" xfId="733"/>
    <cellStyle name="Процентный 5" xfId="734"/>
    <cellStyle name="Процентный 5 2" xfId="735"/>
    <cellStyle name="Процентный 5 3" xfId="736"/>
    <cellStyle name="Процентный 5 4" xfId="737"/>
    <cellStyle name="Процентный 5 5" xfId="738"/>
    <cellStyle name="Процентный 5 6" xfId="739"/>
    <cellStyle name="Процентный 5 7" xfId="740"/>
    <cellStyle name="Процентный 5 8" xfId="741"/>
    <cellStyle name="Процентный 5 9" xfId="742"/>
    <cellStyle name="Процентный 6" xfId="743"/>
    <cellStyle name="Процентный 6 2" xfId="744"/>
    <cellStyle name="РесСмета" xfId="66"/>
    <cellStyle name="РесСмета 10" xfId="745"/>
    <cellStyle name="РесСмета 11" xfId="746"/>
    <cellStyle name="РесСмета 12" xfId="747"/>
    <cellStyle name="РесСмета 13" xfId="748"/>
    <cellStyle name="РесСмета 14" xfId="749"/>
    <cellStyle name="РесСмета 15" xfId="750"/>
    <cellStyle name="РесСмета 16" xfId="751"/>
    <cellStyle name="РесСмета 17" xfId="752"/>
    <cellStyle name="РесСмета 18" xfId="753"/>
    <cellStyle name="РесСмета 19" xfId="754"/>
    <cellStyle name="РесСмета 2" xfId="89"/>
    <cellStyle name="РесСмета 20" xfId="755"/>
    <cellStyle name="РесСмета 21" xfId="756"/>
    <cellStyle name="РесСмета 22" xfId="757"/>
    <cellStyle name="РесСмета 23" xfId="758"/>
    <cellStyle name="РесСмета 24" xfId="759"/>
    <cellStyle name="РесСмета 25" xfId="760"/>
    <cellStyle name="РесСмета 26" xfId="761"/>
    <cellStyle name="РесСмета 27" xfId="762"/>
    <cellStyle name="РесСмета 28" xfId="763"/>
    <cellStyle name="РесСмета 3" xfId="764"/>
    <cellStyle name="РесСмета 4" xfId="765"/>
    <cellStyle name="РесСмета 5" xfId="766"/>
    <cellStyle name="РесСмета 6" xfId="767"/>
    <cellStyle name="РесСмета 7" xfId="768"/>
    <cellStyle name="РесСмета 8" xfId="769"/>
    <cellStyle name="РесСмета 9" xfId="770"/>
    <cellStyle name="СводкаСтоимРаб" xfId="67"/>
    <cellStyle name="СводкаСтоимРаб 10" xfId="771"/>
    <cellStyle name="СводкаСтоимРаб 11" xfId="772"/>
    <cellStyle name="СводкаСтоимРаб 12" xfId="773"/>
    <cellStyle name="СводкаСтоимРаб 13" xfId="774"/>
    <cellStyle name="СводкаСтоимРаб 14" xfId="775"/>
    <cellStyle name="СводкаСтоимРаб 15" xfId="776"/>
    <cellStyle name="СводкаСтоимРаб 16" xfId="777"/>
    <cellStyle name="СводкаСтоимРаб 17" xfId="778"/>
    <cellStyle name="СводкаСтоимРаб 18" xfId="779"/>
    <cellStyle name="СводкаСтоимРаб 19" xfId="780"/>
    <cellStyle name="СводкаСтоимРаб 2" xfId="90"/>
    <cellStyle name="СводкаСтоимРаб 20" xfId="781"/>
    <cellStyle name="СводкаСтоимРаб 21" xfId="782"/>
    <cellStyle name="СводкаСтоимРаб 22" xfId="783"/>
    <cellStyle name="СводкаСтоимРаб 23" xfId="784"/>
    <cellStyle name="СводкаСтоимРаб 24" xfId="785"/>
    <cellStyle name="СводкаСтоимРаб 25" xfId="786"/>
    <cellStyle name="СводкаСтоимРаб 26" xfId="787"/>
    <cellStyle name="СводкаСтоимРаб 27" xfId="788"/>
    <cellStyle name="СводкаСтоимРаб 28" xfId="789"/>
    <cellStyle name="СводкаСтоимРаб 3" xfId="790"/>
    <cellStyle name="СводкаСтоимРаб 4" xfId="791"/>
    <cellStyle name="СводкаСтоимРаб 5" xfId="792"/>
    <cellStyle name="СводкаСтоимРаб 6" xfId="793"/>
    <cellStyle name="СводкаСтоимРаб 7" xfId="794"/>
    <cellStyle name="СводкаСтоимРаб 8" xfId="795"/>
    <cellStyle name="СводкаСтоимРаб 9" xfId="796"/>
    <cellStyle name="СводРасч" xfId="68"/>
    <cellStyle name="СводРасч 2" xfId="91"/>
    <cellStyle name="Связанная ячейка 2" xfId="69"/>
    <cellStyle name="Связанная ячейка 2 2" xfId="797"/>
    <cellStyle name="Список ресурсов" xfId="70"/>
    <cellStyle name="Стиль 1" xfId="71"/>
    <cellStyle name="Стиль 1 10" xfId="798"/>
    <cellStyle name="Стиль 1 11" xfId="799"/>
    <cellStyle name="Стиль 1 12" xfId="800"/>
    <cellStyle name="Стиль 1 13" xfId="801"/>
    <cellStyle name="Стиль 1 14" xfId="802"/>
    <cellStyle name="Стиль 1 15" xfId="803"/>
    <cellStyle name="Стиль 1 16" xfId="804"/>
    <cellStyle name="Стиль 1 17" xfId="805"/>
    <cellStyle name="Стиль 1 2" xfId="806"/>
    <cellStyle name="Стиль 1 3" xfId="807"/>
    <cellStyle name="Стиль 1 4" xfId="808"/>
    <cellStyle name="Стиль 1 5" xfId="809"/>
    <cellStyle name="Стиль 1 6" xfId="810"/>
    <cellStyle name="Стиль 1 7" xfId="811"/>
    <cellStyle name="Стиль 1 8" xfId="812"/>
    <cellStyle name="Стиль 1 9" xfId="813"/>
    <cellStyle name="Стиль 1_ГТП_ ПИР БИК СМН-Приводино_12.05.09" xfId="814"/>
    <cellStyle name="Стиль_названий" xfId="815"/>
    <cellStyle name="ТЕКСТ" xfId="816"/>
    <cellStyle name="Текст предупреждения 2" xfId="72"/>
    <cellStyle name="Текст предупреждения 2 2" xfId="817"/>
    <cellStyle name="Титул" xfId="1"/>
    <cellStyle name="Тысячи [0]_3Com" xfId="818"/>
    <cellStyle name="Тысячи_3Com" xfId="819"/>
    <cellStyle name="ФИКСИРОВАННЫЙ" xfId="820"/>
    <cellStyle name="Финансовый" xfId="865" builtinId="3"/>
    <cellStyle name="Финансовый [0] 2" xfId="821"/>
    <cellStyle name="Финансовый 10" xfId="822"/>
    <cellStyle name="Финансовый 11" xfId="823"/>
    <cellStyle name="Финансовый 12" xfId="824"/>
    <cellStyle name="Финансовый 13" xfId="825"/>
    <cellStyle name="Финансовый 14" xfId="826"/>
    <cellStyle name="Финансовый 14 2" xfId="827"/>
    <cellStyle name="Финансовый 15" xfId="828"/>
    <cellStyle name="Финансовый 2" xfId="105"/>
    <cellStyle name="Финансовый 2 10" xfId="829"/>
    <cellStyle name="Финансовый 2 10 2" xfId="830"/>
    <cellStyle name="Финансовый 2 11" xfId="831"/>
    <cellStyle name="Финансовый 2 2" xfId="832"/>
    <cellStyle name="Финансовый 2 2 2" xfId="833"/>
    <cellStyle name="Финансовый 2 2 3" xfId="834"/>
    <cellStyle name="Финансовый 2 2 4" xfId="835"/>
    <cellStyle name="Финансовый 2 2 5" xfId="836"/>
    <cellStyle name="Финансовый 2 2 6" xfId="837"/>
    <cellStyle name="Финансовый 2 2 7" xfId="838"/>
    <cellStyle name="Финансовый 2 2 8" xfId="839"/>
    <cellStyle name="Финансовый 2 2 9" xfId="840"/>
    <cellStyle name="Финансовый 2 2_3049 ИИР" xfId="841"/>
    <cellStyle name="Финансовый 2 3" xfId="842"/>
    <cellStyle name="Финансовый 2 3 2" xfId="843"/>
    <cellStyle name="Финансовый 2 4" xfId="844"/>
    <cellStyle name="Финансовый 2 5" xfId="845"/>
    <cellStyle name="Финансовый 2 6" xfId="846"/>
    <cellStyle name="Финансовый 2 7" xfId="847"/>
    <cellStyle name="Финансовый 2 8" xfId="848"/>
    <cellStyle name="Финансовый 2 9" xfId="849"/>
    <cellStyle name="Финансовый 2_29032-св 03 06 зак" xfId="850"/>
    <cellStyle name="Финансовый 3" xfId="851"/>
    <cellStyle name="Финансовый 3 2" xfId="852"/>
    <cellStyle name="Финансовый 3 3" xfId="853"/>
    <cellStyle name="Финансовый 4" xfId="854"/>
    <cellStyle name="Финансовый 5" xfId="855"/>
    <cellStyle name="Финансовый 6" xfId="856"/>
    <cellStyle name="Финансовый 7" xfId="857"/>
    <cellStyle name="Финансовый 8" xfId="858"/>
    <cellStyle name="Финансовый 9" xfId="859"/>
    <cellStyle name="Хвост" xfId="73"/>
    <cellStyle name="Хороший 2" xfId="74"/>
    <cellStyle name="Хороший 2 2" xfId="860"/>
    <cellStyle name="Шаблон-КП-РРЛ8-15" xfId="861"/>
    <cellStyle name="ьber" xfId="862"/>
    <cellStyle name="Экспертиза" xfId="7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19.xml"/><Relationship Id="rId21" Type="http://schemas.openxmlformats.org/officeDocument/2006/relationships/externalLink" Target="externalLinks/externalLink14.xml"/><Relationship Id="rId34" Type="http://schemas.openxmlformats.org/officeDocument/2006/relationships/externalLink" Target="externalLinks/externalLink27.xml"/><Relationship Id="rId42" Type="http://schemas.openxmlformats.org/officeDocument/2006/relationships/externalLink" Target="externalLinks/externalLink35.xml"/><Relationship Id="rId47" Type="http://schemas.openxmlformats.org/officeDocument/2006/relationships/externalLink" Target="externalLinks/externalLink40.xml"/><Relationship Id="rId50" Type="http://schemas.openxmlformats.org/officeDocument/2006/relationships/externalLink" Target="externalLinks/externalLink43.xml"/><Relationship Id="rId55" Type="http://schemas.openxmlformats.org/officeDocument/2006/relationships/externalLink" Target="externalLinks/externalLink48.xml"/><Relationship Id="rId63" Type="http://schemas.openxmlformats.org/officeDocument/2006/relationships/externalLink" Target="externalLinks/externalLink56.xml"/><Relationship Id="rId68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9" Type="http://schemas.openxmlformats.org/officeDocument/2006/relationships/externalLink" Target="externalLinks/externalLink22.xml"/><Relationship Id="rId11" Type="http://schemas.openxmlformats.org/officeDocument/2006/relationships/externalLink" Target="externalLinks/externalLink4.xml"/><Relationship Id="rId24" Type="http://schemas.openxmlformats.org/officeDocument/2006/relationships/externalLink" Target="externalLinks/externalLink17.xml"/><Relationship Id="rId32" Type="http://schemas.openxmlformats.org/officeDocument/2006/relationships/externalLink" Target="externalLinks/externalLink25.xml"/><Relationship Id="rId37" Type="http://schemas.openxmlformats.org/officeDocument/2006/relationships/externalLink" Target="externalLinks/externalLink30.xml"/><Relationship Id="rId40" Type="http://schemas.openxmlformats.org/officeDocument/2006/relationships/externalLink" Target="externalLinks/externalLink33.xml"/><Relationship Id="rId45" Type="http://schemas.openxmlformats.org/officeDocument/2006/relationships/externalLink" Target="externalLinks/externalLink38.xml"/><Relationship Id="rId53" Type="http://schemas.openxmlformats.org/officeDocument/2006/relationships/externalLink" Target="externalLinks/externalLink46.xml"/><Relationship Id="rId58" Type="http://schemas.openxmlformats.org/officeDocument/2006/relationships/externalLink" Target="externalLinks/externalLink51.xml"/><Relationship Id="rId66" Type="http://schemas.openxmlformats.org/officeDocument/2006/relationships/styles" Target="styles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54.xml"/><Relationship Id="rId19" Type="http://schemas.openxmlformats.org/officeDocument/2006/relationships/externalLink" Target="externalLinks/externalLink1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externalLink" Target="externalLinks/externalLink20.xml"/><Relationship Id="rId30" Type="http://schemas.openxmlformats.org/officeDocument/2006/relationships/externalLink" Target="externalLinks/externalLink23.xml"/><Relationship Id="rId35" Type="http://schemas.openxmlformats.org/officeDocument/2006/relationships/externalLink" Target="externalLinks/externalLink28.xml"/><Relationship Id="rId43" Type="http://schemas.openxmlformats.org/officeDocument/2006/relationships/externalLink" Target="externalLinks/externalLink36.xml"/><Relationship Id="rId48" Type="http://schemas.openxmlformats.org/officeDocument/2006/relationships/externalLink" Target="externalLinks/externalLink41.xml"/><Relationship Id="rId56" Type="http://schemas.openxmlformats.org/officeDocument/2006/relationships/externalLink" Target="externalLinks/externalLink49.xml"/><Relationship Id="rId64" Type="http://schemas.openxmlformats.org/officeDocument/2006/relationships/externalLink" Target="externalLinks/externalLink57.xml"/><Relationship Id="rId8" Type="http://schemas.openxmlformats.org/officeDocument/2006/relationships/externalLink" Target="externalLinks/externalLink1.xml"/><Relationship Id="rId51" Type="http://schemas.openxmlformats.org/officeDocument/2006/relationships/externalLink" Target="externalLinks/externalLink44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externalLink" Target="externalLinks/externalLink18.xml"/><Relationship Id="rId33" Type="http://schemas.openxmlformats.org/officeDocument/2006/relationships/externalLink" Target="externalLinks/externalLink26.xml"/><Relationship Id="rId38" Type="http://schemas.openxmlformats.org/officeDocument/2006/relationships/externalLink" Target="externalLinks/externalLink31.xml"/><Relationship Id="rId46" Type="http://schemas.openxmlformats.org/officeDocument/2006/relationships/externalLink" Target="externalLinks/externalLink39.xml"/><Relationship Id="rId59" Type="http://schemas.openxmlformats.org/officeDocument/2006/relationships/externalLink" Target="externalLinks/externalLink52.xml"/><Relationship Id="rId67" Type="http://schemas.openxmlformats.org/officeDocument/2006/relationships/sharedStrings" Target="sharedStrings.xml"/><Relationship Id="rId20" Type="http://schemas.openxmlformats.org/officeDocument/2006/relationships/externalLink" Target="externalLinks/externalLink13.xml"/><Relationship Id="rId41" Type="http://schemas.openxmlformats.org/officeDocument/2006/relationships/externalLink" Target="externalLinks/externalLink34.xml"/><Relationship Id="rId54" Type="http://schemas.openxmlformats.org/officeDocument/2006/relationships/externalLink" Target="externalLinks/externalLink47.xml"/><Relationship Id="rId62" Type="http://schemas.openxmlformats.org/officeDocument/2006/relationships/externalLink" Target="externalLinks/externalLink5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externalLink" Target="externalLinks/externalLink21.xml"/><Relationship Id="rId36" Type="http://schemas.openxmlformats.org/officeDocument/2006/relationships/externalLink" Target="externalLinks/externalLink29.xml"/><Relationship Id="rId49" Type="http://schemas.openxmlformats.org/officeDocument/2006/relationships/externalLink" Target="externalLinks/externalLink42.xml"/><Relationship Id="rId57" Type="http://schemas.openxmlformats.org/officeDocument/2006/relationships/externalLink" Target="externalLinks/externalLink50.xml"/><Relationship Id="rId10" Type="http://schemas.openxmlformats.org/officeDocument/2006/relationships/externalLink" Target="externalLinks/externalLink3.xml"/><Relationship Id="rId31" Type="http://schemas.openxmlformats.org/officeDocument/2006/relationships/externalLink" Target="externalLinks/externalLink24.xml"/><Relationship Id="rId44" Type="http://schemas.openxmlformats.org/officeDocument/2006/relationships/externalLink" Target="externalLinks/externalLink37.xml"/><Relationship Id="rId52" Type="http://schemas.openxmlformats.org/officeDocument/2006/relationships/externalLink" Target="externalLinks/externalLink45.xml"/><Relationship Id="rId60" Type="http://schemas.openxmlformats.org/officeDocument/2006/relationships/externalLink" Target="externalLinks/externalLink53.xml"/><Relationship Id="rId6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39" Type="http://schemas.openxmlformats.org/officeDocument/2006/relationships/externalLink" Target="externalLinks/externalLink3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228600</xdr:colOff>
      <xdr:row>0</xdr:row>
      <xdr:rowOff>19050</xdr:rowOff>
    </xdr:from>
    <xdr:to>
      <xdr:col>27</xdr:col>
      <xdr:colOff>503495</xdr:colOff>
      <xdr:row>35</xdr:row>
      <xdr:rowOff>151344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77150" y="19050"/>
          <a:ext cx="10638095" cy="844761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123\&#1050;&#1048;&#1051;&#1070;&#1061;\&#1057;&#1041;&#1054;&#1056;&#1053;&#1048;&#1050;&#1048;_&#1042;&#1057;&#1045;\&#1057;&#1041;&#1054;&#1056;&#1053;&#1048;&#1050;&#1048;\&#1057;&#1073;&#1086;&#1088;&#1085;&#1080;&#1082;&#1080;%20&#1056;&#1091;&#1089;&#1043;&#1080;&#1076;&#1088;&#1086;%20&#1069;&#1057;&#1053;%20&#1085;&#1072;%20&#1087;&#1088;&#1086;&#1074;&#1077;&#1076;&#1077;&#1085;&#1080;&#1077;%20&#1080;&#1085;&#1089;&#1090;&#1088;&#1091;&#1084;&#1077;&#1085;&#1090;&#1072;&#1083;&#1100;&#1085;&#1086;&#1075;&#1086;%20&#1086;&#1073;&#1089;&#1083;&#1077;&#1076;&#1086;&#1074;&#1085;&#1072;&#1080;&#1103;%20&#1101;&#1083;&#1077;&#1082;&#1090;&#1088;&#1086;&#1086;&#1073;&#1086;&#1088;&#1091;&#1083;&#1086;&#1074;&#1072;&#1085;&#1080;&#1103;\&#1043;&#1077;&#1085;&#1077;&#1088;&#1072;&#1090;&#1086;&#1088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p-server\&#1044;&#1086;&#1075;&#1086;&#1074;&#1086;&#1088;&#1085;&#1086;&#1081;%20&#1073;&#1083;&#1086;&#1082;\DOCUME~1\voronina\LOCALS~1\Temp\bat\322254B0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INDOWS\Temporary%20Internet%20Files\OLKC2D2\&#1048;&#1085;&#1078;&#1077;&#1085;&#1077;&#1088;&#1085;&#1086;-&#1075;&#1077;&#1086;&#1083;&#1086;&#1075;&#1080;&#1095;&#1077;&#1089;&#1082;&#1072;&#1103;%20&#1089;&#1084;&#1077;&#1090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74;&#1093;&#1086;&#1076;&#1103;&#1097;&#1072;&#1103;%20&#1087;&#1086;&#1095;&#1090;&#1072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file\home\&#1055;&#1072;&#1087;&#1082;&#1072;%20&#1088;&#1072;&#1073;&#1086;&#1095;&#1072;&#1103;\&#1050;&#1086;&#1085;&#1082;&#1091;&#1088;&#1089;&#1085;&#1072;&#1103;%20&#1076;&#1086;&#1082;&#1091;&#1084;&#1077;&#1085;&#1090;&#1072;&#1094;&#1080;&#1103;\&#1058;&#1086;&#1088;&#1075;&#1080;\&#1058;&#1086;&#1088;&#1075;&#1080;%202007\8_19-24%20&#1080;&#1102;&#1085;%2007\&#1051;&#1077;&#1074;&#1086;&#1073;&#1077;&#1088;&#1077;&#1078;&#1085;&#1072;&#1103;%20-%20&#1052;&#1069;&#1057;%20&#1057;&#1080;&#1073;&#1080;&#1088;&#1080;\&#1076;&#1083;&#1103;%20&#1086;&#1090;&#1087;&#1088;&#1072;&#1074;&#1082;&#1080;\&#1051;&#1077;&#1074;&#1086;&#1073;&#1077;&#1088;&#1077;&#1078;&#1085;&#1072;&#1103;%20&#1055;&#1057;%20-%20&#1089;&#1084;&#1077;&#1090;&#1072;%20&#1089;&#1074;&#1103;&#1079;&#1100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9;&#1084;&#1077;&#1090;&#1085;&#1099;&#1081;%20&#1086;&#1090;&#1076;&#1077;&#1083;\Documents%20and%20Settings\lukashin\Local%20Settings\Temporary%20Internet%20Files\OLK63\&#1069;&#1085;&#1077;&#1088;&#1075;&#1086;&#1089;&#1085;&#1072;&#1073;&#1078;&#1077;&#1085;&#1080;&#1077;_&#1080;_&#1072;&#1074;&#1090;&#1086;&#1084;&#1072;&#1090;&#1080;&#1079;&#1072;&#1094;&#1080;&#1103;_&#1053;&#1055;&#1057;_&#1057;&#1080;&#1085;&#1076;_&#1086;&#1088;_&#1088;&#1077;&#1082;&#1086;&#1085;&#1089;&#1090;&#1088;&#1091;&#1082;&#1094;&#1080;&#1103;%20&#1043;&#1072;&#1079;&#1086;&#1089;&#1085;&#1072;&#1073;&#1078;&#1077;&#1085;&#1080;&#1077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9;&#1043;&#1042;&#1069;%20&#1054;&#1076;&#1085;&#1086;&#1088;&#1086;&#1084;.%20&#1052;20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Temp\Rar$DI00.781\&#1048;&#1079;&#1099;&#1089;&#1082;&#1072;&#1085;&#1080;&#1103;\&#1075;&#1077;&#1086;&#1083;-&#1048;&#1082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&#1043;&#1045;&#1054;&#1057;&#1052;&#1045;&#1058;&#1040;\&#1056;&#1040;&#1057;&#1063;&#1045;&#1058;%20&#1057;&#1052;&#1045;&#1058;&#1067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p-server\&#1044;&#1086;&#1075;&#1086;&#1074;&#1086;&#1088;&#1085;&#1086;&#1081;%20&#1073;&#1083;&#1086;&#1082;\DOCUME~1\burn\LOCALS~1\Temp\Rar$DI00.172\AQ_0109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Zarplata_1\&#1044;&#1077;&#1085;&#1080;&#1089;\&#1089;&#1086;&#1093;&#1088;&#1072;&#1085;&#1080;&#1090;&#110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nara\&#1044;&#1086;&#1089;&#1090;&#1091;&#1087;\Documents%20and%20Settings\nikolay\Local%20Settings\Temporary%20Internet%20Files\OLKA0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83;&#1086;&#1090;51%20&#1052;10%20&#1057;&#1082;&#1072;&#1085;&#1076;&#1080;&#1085;&#1072;&#1074;&#1080;&#1103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Documents%20and%20Settings\dp233\&#1056;&#1072;&#1073;&#1086;&#1095;&#1080;&#1081;%20&#1089;&#1090;&#1086;&#1083;\&#1041;&#1077;&#1083;&#1086;&#1075;&#1086;&#1088;&#1082;&#1072;&#1055;&#1057;%204&#1074;&#1072;&#1088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5;%20(&#1088;&#1077;&#1082;)%20&#1089;&#1072;&#1084;&#1072;&#1088;&#1072;-&#1073;&#1091;&#1075;&#1091;&#1088;&#1091;&#1089;&#1083;&#1072;&#1085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2;&#1072;&#1088;&#1080;&#1080;&#1085;&#1089;&#1082;&#1080;&#1081;%20&#1076;&#1074;&#1086;&#1088;&#1077;&#1094;\&#1044;&#1086;&#1087;&#1089;&#1086;&#1075;&#1083;%20&#1085;&#1072;%20&#1087;&#1072;&#1074;&#1080;&#1083;&#1100;&#1086;&#1085;\&#1044;&#1086;&#1087;%20&#1089;&#1086;&#1075;&#1083;%20&#1076;&#1077;&#1081;&#1089;&#1090;&#1074;&#1091;&#1102;&#1097;&#1077;&#1077;080802\2%20&#1087;&#1072;&#1074;&#1080;&#1083;&#1100;&#1086;&#1085;\&#1057;&#1084;&#1077;&#1090;&#1072;%20&#1052;&#1072;&#1088;&#1080;&#1080;&#1085;%20&#1082;%20&#1076;&#1086;&#1087;&#1089;&#1086;&#1075;&#1083;%20&#1085;&#1072;%20&#1087;&#1072;&#1074;&#1080;&#1083;&#1100;&#1086;&#1085;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43;&#1086;&#1083;&#1086;&#1074;&#1072;&#1095;&#1077;&#1074;&#1072;%20&#1040;.&#1040;\&#1044;&#1086;&#1088;&#1086;&#1075;&#1080;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74;&#1093;&#1086;&#1076;&#1103;&#1097;&#1072;&#1103;%20&#1087;&#1086;&#1095;&#1090;&#1072;\Documents%20and%20Settings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83;&#1086;&#1090;51%20&#1052;10%20&#1057;&#1082;&#1072;&#1085;&#1076;&#1080;&#1085;&#1072;&#1074;&#1080;&#1103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9;&#1084;&#1077;&#1090;&#1085;&#1099;&#1081;%20&#1086;&#1090;&#1076;&#1077;&#1083;\Documents%20and%20Settings\user.KLG0043\&#1056;&#1072;&#1073;&#1086;&#1095;&#1080;&#1081;%20&#1089;&#1090;&#1086;&#1083;\&#1044;&#1080;&#1085;&#1072;&#1088;&#1072;\Documents%20and%20Settings\afismagilov\Local%20Settings\Temporary%20Internet%20Files\OLK164\&#1055;&#1044;&#1056;+&#1041;&#1102;&#1076;&#1078;&#1077;&#1090;%20&#1070;&#1053;&#1043;%20&#1053;&#1058;&#1062;%20&#1059;&#1092;&#1072;%20(2005-2006)v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p-server\&#1044;&#1086;&#1075;&#1086;&#1074;&#1086;&#1088;&#1085;&#1086;&#1081;%20&#1073;&#1083;&#1086;&#1082;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1">
          <cell r="I1" t="str">
            <v>Образец № 3п</v>
          </cell>
        </row>
        <row r="2">
          <cell r="I2" t="str">
            <v>Приложение №______</v>
          </cell>
        </row>
        <row r="3">
          <cell r="I3" t="str">
            <v>к договору №________________ от ____.____.201__ г.</v>
          </cell>
        </row>
        <row r="4">
          <cell r="A4">
            <v>0</v>
          </cell>
          <cell r="B4">
            <v>0</v>
          </cell>
          <cell r="C4">
            <v>0</v>
          </cell>
          <cell r="D4" t="str">
            <v>СМЕТА №1/2012-ДФ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</row>
        <row r="5">
          <cell r="D5" t="str">
            <v>на проектные (изыскательские работы)</v>
          </cell>
        </row>
        <row r="6">
          <cell r="B6" t="str">
            <v>"Проведение работ по продлению срока службы гидрогенераторов ст.№1, 2 Чирютской ГЭС-1, и гидрогенератора ст.№3 Чирютской ГЭС-2"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</row>
        <row r="7"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</row>
        <row r="8">
          <cell r="B8" t="str">
            <v>Исполнитель: ЦКБ ГЭО, ОАО "НИИЭС"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9">
          <cell r="B9" t="str">
            <v>Заказчик: Филиал  ОАО «РусГидро» - «Дагестанский филиал»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</row>
        <row r="11">
          <cell r="A11" t="str">
            <v>№ п.п.</v>
          </cell>
          <cell r="B11" t="str">
            <v>Перечень выполняемых работ</v>
          </cell>
          <cell r="C11" t="str">
            <v>Исполнители</v>
          </cell>
          <cell r="D11">
            <v>0</v>
          </cell>
          <cell r="E11" t="str">
            <v>Количество человеко-дней</v>
          </cell>
          <cell r="F11">
            <v>0</v>
          </cell>
          <cell r="G11" t="str">
            <v>Количество человеко-дней</v>
          </cell>
          <cell r="H11" t="str">
            <v>Средняя оплата труда</v>
          </cell>
          <cell r="I11" t="str">
            <v>Оплата труда (всего)</v>
          </cell>
        </row>
        <row r="12">
          <cell r="A12">
            <v>0</v>
          </cell>
          <cell r="B12">
            <v>0</v>
          </cell>
          <cell r="C12" t="str">
            <v>количество</v>
          </cell>
          <cell r="D12" t="str">
            <v>должность</v>
          </cell>
          <cell r="E12">
            <v>0</v>
          </cell>
          <cell r="F12">
            <v>0</v>
          </cell>
          <cell r="G12">
            <v>0</v>
          </cell>
          <cell r="H12" t="str">
            <v xml:space="preserve"> за 1 день</v>
          </cell>
          <cell r="I12">
            <v>0</v>
          </cell>
        </row>
        <row r="13">
          <cell r="A13">
            <v>0</v>
          </cell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A14">
            <v>1</v>
          </cell>
          <cell r="B14">
            <v>2</v>
          </cell>
          <cell r="C14">
            <v>3</v>
          </cell>
          <cell r="D14">
            <v>4</v>
          </cell>
          <cell r="E14">
            <v>5</v>
          </cell>
          <cell r="F14">
            <v>0</v>
          </cell>
          <cell r="G14">
            <v>5</v>
          </cell>
          <cell r="H14">
            <v>6</v>
          </cell>
          <cell r="I14">
            <v>7</v>
          </cell>
        </row>
        <row r="15">
          <cell r="A15">
            <v>1</v>
          </cell>
          <cell r="B15" t="str">
            <v xml:space="preserve"> Измерение разрядных характеристик в нескольких режимах генератора (холостой ход, максимальная мощность, специальный режим) для гидрогенераторов (Р до 60 Мвт)</v>
          </cell>
          <cell r="C15">
            <v>1</v>
          </cell>
          <cell r="D15" t="str">
            <v>Ведущий инженер</v>
          </cell>
          <cell r="E15">
            <v>2.64</v>
          </cell>
          <cell r="F15">
            <v>3</v>
          </cell>
          <cell r="G15">
            <v>7.92</v>
          </cell>
          <cell r="H15">
            <v>2559</v>
          </cell>
          <cell r="I15">
            <v>20267</v>
          </cell>
        </row>
        <row r="16">
          <cell r="A16">
            <v>0</v>
          </cell>
          <cell r="B16">
            <v>0</v>
          </cell>
          <cell r="C16">
            <v>1</v>
          </cell>
          <cell r="D16" t="str">
            <v>Старший инженер</v>
          </cell>
          <cell r="E16">
            <v>10.56</v>
          </cell>
          <cell r="F16">
            <v>3</v>
          </cell>
          <cell r="G16">
            <v>31.68</v>
          </cell>
          <cell r="H16">
            <v>1805</v>
          </cell>
          <cell r="I16">
            <v>57182</v>
          </cell>
        </row>
        <row r="17">
          <cell r="A17">
            <v>0</v>
          </cell>
          <cell r="B17" t="str">
            <v>Итого</v>
          </cell>
          <cell r="C17">
            <v>0</v>
          </cell>
          <cell r="D17">
            <v>0</v>
          </cell>
          <cell r="E17">
            <v>13.200000000000001</v>
          </cell>
          <cell r="F17">
            <v>3</v>
          </cell>
          <cell r="G17">
            <v>39.6</v>
          </cell>
          <cell r="H17">
            <v>0</v>
          </cell>
          <cell r="I17">
            <v>77449</v>
          </cell>
        </row>
        <row r="18">
          <cell r="A18">
            <v>2</v>
          </cell>
          <cell r="B18" t="str">
            <v>Измерение вибрации в нескольких режимах генератора (холостой ход, максимальная мощность, специальный режим) для гидрогенераторов (Р до 60 Мвт)</v>
          </cell>
          <cell r="C18">
            <v>1</v>
          </cell>
          <cell r="D18" t="str">
            <v>Ведущий инженер</v>
          </cell>
          <cell r="E18">
            <v>2.64</v>
          </cell>
          <cell r="F18">
            <v>3</v>
          </cell>
          <cell r="G18">
            <v>7.92</v>
          </cell>
          <cell r="H18">
            <v>2559</v>
          </cell>
          <cell r="I18">
            <v>20267</v>
          </cell>
        </row>
        <row r="19">
          <cell r="A19">
            <v>0</v>
          </cell>
          <cell r="B19">
            <v>0</v>
          </cell>
          <cell r="C19">
            <v>1</v>
          </cell>
          <cell r="D19" t="str">
            <v>Старший инженер</v>
          </cell>
          <cell r="E19">
            <v>10.56</v>
          </cell>
          <cell r="F19">
            <v>3</v>
          </cell>
          <cell r="G19">
            <v>31.68</v>
          </cell>
          <cell r="H19">
            <v>1805</v>
          </cell>
          <cell r="I19">
            <v>57182</v>
          </cell>
        </row>
        <row r="20">
          <cell r="A20">
            <v>0</v>
          </cell>
          <cell r="B20" t="str">
            <v>Итого</v>
          </cell>
          <cell r="C20">
            <v>0</v>
          </cell>
          <cell r="D20">
            <v>0</v>
          </cell>
          <cell r="E20">
            <v>13.200000000000001</v>
          </cell>
          <cell r="F20">
            <v>3</v>
          </cell>
          <cell r="G20">
            <v>39.6</v>
          </cell>
          <cell r="H20">
            <v>0</v>
          </cell>
          <cell r="I20">
            <v>77449</v>
          </cell>
        </row>
        <row r="21">
          <cell r="A21">
            <v>3</v>
          </cell>
          <cell r="B21" t="str">
            <v xml:space="preserve">  Измерение характеристик общего потока импульсов от ЭРА  анализ характеристик, определение дефекта для гидрогенераторов (Р до 60 Мвт)</v>
          </cell>
          <cell r="C21">
            <v>1</v>
          </cell>
          <cell r="D21" t="str">
            <v>Ведущий инженер</v>
          </cell>
          <cell r="E21">
            <v>0.55999999999999994</v>
          </cell>
          <cell r="F21">
            <v>3</v>
          </cell>
          <cell r="G21">
            <v>1.6799999999999997</v>
          </cell>
          <cell r="H21">
            <v>2559</v>
          </cell>
          <cell r="I21">
            <v>4299</v>
          </cell>
        </row>
        <row r="22">
          <cell r="A22">
            <v>0</v>
          </cell>
          <cell r="B22">
            <v>0</v>
          </cell>
          <cell r="C22">
            <v>1</v>
          </cell>
          <cell r="D22" t="str">
            <v>Старший инженер</v>
          </cell>
          <cell r="E22">
            <v>2.2399999999999998</v>
          </cell>
          <cell r="F22">
            <v>3</v>
          </cell>
          <cell r="G22">
            <v>6.7199999999999989</v>
          </cell>
          <cell r="H22">
            <v>1805</v>
          </cell>
          <cell r="I22">
            <v>12130</v>
          </cell>
        </row>
        <row r="23">
          <cell r="A23">
            <v>0</v>
          </cell>
          <cell r="B23" t="str">
            <v>Итого</v>
          </cell>
          <cell r="C23">
            <v>0</v>
          </cell>
          <cell r="D23">
            <v>0</v>
          </cell>
          <cell r="E23">
            <v>2.8</v>
          </cell>
          <cell r="F23">
            <v>3</v>
          </cell>
          <cell r="G23">
            <v>8.3999999999999986</v>
          </cell>
          <cell r="H23">
            <v>0</v>
          </cell>
          <cell r="I23">
            <v>16429</v>
          </cell>
        </row>
        <row r="24">
          <cell r="A24">
            <v>4</v>
          </cell>
          <cell r="B24" t="str">
            <v xml:space="preserve">   Выполнение объёмной локации, определение зон ЭРА для гидрогенераторов (Р до 60 Мвт)</v>
          </cell>
          <cell r="C24">
            <v>1</v>
          </cell>
          <cell r="D24" t="str">
            <v>Ведущий инженер</v>
          </cell>
          <cell r="E24">
            <v>1.36</v>
          </cell>
          <cell r="F24">
            <v>3</v>
          </cell>
          <cell r="G24">
            <v>4.08</v>
          </cell>
          <cell r="H24">
            <v>2559</v>
          </cell>
          <cell r="I24">
            <v>10441</v>
          </cell>
        </row>
        <row r="25">
          <cell r="A25">
            <v>0</v>
          </cell>
          <cell r="B25">
            <v>0</v>
          </cell>
          <cell r="C25">
            <v>1</v>
          </cell>
          <cell r="D25" t="str">
            <v>Старший инженер</v>
          </cell>
          <cell r="E25">
            <v>5.44</v>
          </cell>
          <cell r="F25">
            <v>3</v>
          </cell>
          <cell r="G25">
            <v>16.32</v>
          </cell>
          <cell r="H25">
            <v>1805</v>
          </cell>
          <cell r="I25">
            <v>29458</v>
          </cell>
        </row>
        <row r="26">
          <cell r="A26">
            <v>0</v>
          </cell>
          <cell r="B26" t="str">
            <v>Итого</v>
          </cell>
          <cell r="C26">
            <v>0</v>
          </cell>
          <cell r="D26">
            <v>0</v>
          </cell>
          <cell r="E26">
            <v>6.8000000000000007</v>
          </cell>
          <cell r="F26">
            <v>3</v>
          </cell>
          <cell r="G26">
            <v>20.400000000000002</v>
          </cell>
          <cell r="H26">
            <v>0</v>
          </cell>
          <cell r="I26">
            <v>39899</v>
          </cell>
        </row>
        <row r="27">
          <cell r="A27">
            <v>5</v>
          </cell>
          <cell r="B27" t="str">
            <v>Тепловизионный контроль (анализ термограмм ЩКА, корпусов охладителей, клеммных коробок, кабелей питания) гидрогенераторов (Р до 60 Мвт)</v>
          </cell>
          <cell r="C27">
            <v>1</v>
          </cell>
          <cell r="D27" t="str">
            <v>Ведущий инженер</v>
          </cell>
          <cell r="E27">
            <v>0.44000000000000006</v>
          </cell>
          <cell r="F27">
            <v>3</v>
          </cell>
          <cell r="G27">
            <v>1.3200000000000003</v>
          </cell>
          <cell r="H27">
            <v>2559</v>
          </cell>
          <cell r="I27">
            <v>3378</v>
          </cell>
        </row>
        <row r="28">
          <cell r="A28">
            <v>0</v>
          </cell>
          <cell r="B28">
            <v>0</v>
          </cell>
          <cell r="C28">
            <v>1</v>
          </cell>
          <cell r="D28" t="str">
            <v>Старший инженер</v>
          </cell>
          <cell r="E28">
            <v>1.7600000000000002</v>
          </cell>
          <cell r="F28">
            <v>3</v>
          </cell>
          <cell r="G28">
            <v>5.2800000000000011</v>
          </cell>
          <cell r="H28">
            <v>1805</v>
          </cell>
          <cell r="I28">
            <v>9530</v>
          </cell>
        </row>
        <row r="29">
          <cell r="A29">
            <v>0</v>
          </cell>
          <cell r="B29" t="str">
            <v>Итого</v>
          </cell>
          <cell r="C29">
            <v>0</v>
          </cell>
          <cell r="D29">
            <v>0</v>
          </cell>
          <cell r="E29">
            <v>2.2000000000000002</v>
          </cell>
          <cell r="F29">
            <v>3</v>
          </cell>
          <cell r="G29">
            <v>6.6000000000000005</v>
          </cell>
          <cell r="H29">
            <v>0</v>
          </cell>
          <cell r="I29">
            <v>12908</v>
          </cell>
        </row>
        <row r="30">
          <cell r="A30">
            <v>6</v>
          </cell>
          <cell r="B30" t="str">
            <v>Испытания статорной обмотки от постороннего источника напряжения с локацией зон ЧР в корпусной изоляции стержней (Р до 60 Мвт)</v>
          </cell>
          <cell r="C30">
            <v>1</v>
          </cell>
          <cell r="D30" t="str">
            <v>Ведущий инженер</v>
          </cell>
          <cell r="E30">
            <v>2.68</v>
          </cell>
          <cell r="F30">
            <v>3</v>
          </cell>
          <cell r="G30">
            <v>8.0400000000000009</v>
          </cell>
          <cell r="H30">
            <v>2559</v>
          </cell>
          <cell r="I30">
            <v>20574</v>
          </cell>
        </row>
        <row r="31">
          <cell r="A31">
            <v>0</v>
          </cell>
          <cell r="B31">
            <v>0</v>
          </cell>
          <cell r="C31">
            <v>1</v>
          </cell>
          <cell r="D31" t="str">
            <v>Старший инженер</v>
          </cell>
          <cell r="E31">
            <v>10.72</v>
          </cell>
          <cell r="F31">
            <v>3</v>
          </cell>
          <cell r="G31">
            <v>32.160000000000004</v>
          </cell>
          <cell r="H31">
            <v>1805</v>
          </cell>
          <cell r="I31">
            <v>58049</v>
          </cell>
        </row>
        <row r="32">
          <cell r="A32">
            <v>0</v>
          </cell>
          <cell r="B32" t="str">
            <v>Итого</v>
          </cell>
          <cell r="C32">
            <v>0</v>
          </cell>
          <cell r="D32">
            <v>0</v>
          </cell>
          <cell r="E32">
            <v>13.4</v>
          </cell>
          <cell r="F32">
            <v>3</v>
          </cell>
          <cell r="G32">
            <v>40.200000000000003</v>
          </cell>
          <cell r="H32">
            <v>0</v>
          </cell>
          <cell r="I32">
            <v>78623</v>
          </cell>
        </row>
        <row r="33">
          <cell r="A33">
            <v>7</v>
          </cell>
          <cell r="B33" t="str">
            <v xml:space="preserve">    Тепловизионный контроль лобовых частей гидрогенератора при подаче напряжения от постороннего источника (Р до 60 Мвт)</v>
          </cell>
          <cell r="C33">
            <v>1</v>
          </cell>
          <cell r="D33" t="str">
            <v>Ведущий инженер</v>
          </cell>
          <cell r="E33">
            <v>0.55999999999999994</v>
          </cell>
          <cell r="F33">
            <v>3</v>
          </cell>
          <cell r="G33">
            <v>1.6799999999999997</v>
          </cell>
          <cell r="H33">
            <v>2559</v>
          </cell>
          <cell r="I33">
            <v>4299</v>
          </cell>
        </row>
        <row r="34">
          <cell r="A34">
            <v>0</v>
          </cell>
          <cell r="B34">
            <v>0</v>
          </cell>
          <cell r="C34">
            <v>1</v>
          </cell>
          <cell r="D34" t="str">
            <v>Старший инженер</v>
          </cell>
          <cell r="E34">
            <v>2.2399999999999998</v>
          </cell>
          <cell r="F34">
            <v>3</v>
          </cell>
          <cell r="G34">
            <v>6.7199999999999989</v>
          </cell>
          <cell r="H34">
            <v>1805</v>
          </cell>
          <cell r="I34">
            <v>12130</v>
          </cell>
        </row>
        <row r="35">
          <cell r="A35">
            <v>0</v>
          </cell>
          <cell r="B35" t="str">
            <v>Итого</v>
          </cell>
          <cell r="C35">
            <v>0</v>
          </cell>
          <cell r="D35">
            <v>0</v>
          </cell>
          <cell r="E35">
            <v>2.8</v>
          </cell>
          <cell r="F35">
            <v>3</v>
          </cell>
          <cell r="G35">
            <v>8.3999999999999986</v>
          </cell>
          <cell r="H35">
            <v>0</v>
          </cell>
          <cell r="I35">
            <v>16429</v>
          </cell>
        </row>
        <row r="36">
          <cell r="A36">
            <v>8</v>
          </cell>
          <cell r="B36" t="str">
            <v xml:space="preserve">     Тепловизионный контроль при испытании стали статора генератора на нагрев (Р до 60 Мвт)</v>
          </cell>
          <cell r="C36">
            <v>1</v>
          </cell>
          <cell r="D36" t="str">
            <v>Ведущий инженер</v>
          </cell>
          <cell r="E36">
            <v>0.88000000000000012</v>
          </cell>
          <cell r="F36">
            <v>3</v>
          </cell>
          <cell r="G36">
            <v>2.6400000000000006</v>
          </cell>
          <cell r="H36">
            <v>2559</v>
          </cell>
          <cell r="I36">
            <v>6756</v>
          </cell>
        </row>
        <row r="37">
          <cell r="A37">
            <v>0</v>
          </cell>
          <cell r="B37">
            <v>0</v>
          </cell>
          <cell r="C37">
            <v>1</v>
          </cell>
          <cell r="D37" t="str">
            <v>Старший инженер</v>
          </cell>
          <cell r="E37">
            <v>3.5200000000000005</v>
          </cell>
          <cell r="F37">
            <v>3</v>
          </cell>
          <cell r="G37">
            <v>10.560000000000002</v>
          </cell>
          <cell r="H37">
            <v>1805</v>
          </cell>
          <cell r="I37">
            <v>19061</v>
          </cell>
        </row>
        <row r="38">
          <cell r="A38">
            <v>0</v>
          </cell>
          <cell r="B38" t="str">
            <v>Итого</v>
          </cell>
          <cell r="C38">
            <v>0</v>
          </cell>
          <cell r="D38">
            <v>0</v>
          </cell>
          <cell r="E38">
            <v>4.4000000000000004</v>
          </cell>
          <cell r="F38">
            <v>3</v>
          </cell>
          <cell r="G38">
            <v>13.200000000000001</v>
          </cell>
          <cell r="H38">
            <v>0</v>
          </cell>
          <cell r="I38">
            <v>25817</v>
          </cell>
        </row>
        <row r="39">
          <cell r="A39">
            <v>9</v>
          </cell>
          <cell r="B39" t="str">
            <v>Проведение непрерывного мониторинга для контроля технического состояния статорных обмоток генератора (Р до 60 Мвт)</v>
          </cell>
          <cell r="C39">
            <v>1</v>
          </cell>
          <cell r="D39" t="str">
            <v>Ведущий инженер</v>
          </cell>
          <cell r="E39">
            <v>2.16</v>
          </cell>
          <cell r="F39">
            <v>3</v>
          </cell>
          <cell r="G39">
            <v>6.48</v>
          </cell>
          <cell r="H39">
            <v>2559</v>
          </cell>
          <cell r="I39">
            <v>16582</v>
          </cell>
        </row>
        <row r="40">
          <cell r="A40">
            <v>0</v>
          </cell>
          <cell r="B40">
            <v>0</v>
          </cell>
          <cell r="C40">
            <v>1</v>
          </cell>
          <cell r="D40" t="str">
            <v>Старший инженер</v>
          </cell>
          <cell r="E40">
            <v>8.64</v>
          </cell>
          <cell r="F40">
            <v>3</v>
          </cell>
          <cell r="G40">
            <v>25.92</v>
          </cell>
          <cell r="H40">
            <v>1805</v>
          </cell>
          <cell r="I40">
            <v>46786</v>
          </cell>
        </row>
        <row r="41">
          <cell r="A41">
            <v>0</v>
          </cell>
          <cell r="B41" t="str">
            <v>Итого</v>
          </cell>
          <cell r="C41">
            <v>0</v>
          </cell>
          <cell r="D41">
            <v>0</v>
          </cell>
          <cell r="E41">
            <v>10.8</v>
          </cell>
          <cell r="F41">
            <v>3</v>
          </cell>
          <cell r="G41">
            <v>32.400000000000006</v>
          </cell>
          <cell r="H41">
            <v>0</v>
          </cell>
          <cell r="I41">
            <v>63368</v>
          </cell>
        </row>
        <row r="42">
          <cell r="A42">
            <v>10</v>
          </cell>
          <cell r="B42" t="str">
            <v>Измерение вибрации по спектру гармоник ёмкостного тока (Р до 60 Мвт)</v>
          </cell>
          <cell r="C42">
            <v>1</v>
          </cell>
          <cell r="D42" t="str">
            <v>Ведущий инженер</v>
          </cell>
          <cell r="E42">
            <v>0.48</v>
          </cell>
          <cell r="F42">
            <v>3</v>
          </cell>
          <cell r="G42">
            <v>1.44</v>
          </cell>
          <cell r="H42">
            <v>2559</v>
          </cell>
          <cell r="I42">
            <v>3685</v>
          </cell>
        </row>
        <row r="43">
          <cell r="A43">
            <v>0</v>
          </cell>
          <cell r="B43">
            <v>0</v>
          </cell>
          <cell r="C43">
            <v>1</v>
          </cell>
          <cell r="D43" t="str">
            <v>Старший инженер</v>
          </cell>
          <cell r="E43">
            <v>1.92</v>
          </cell>
          <cell r="F43">
            <v>3</v>
          </cell>
          <cell r="G43">
            <v>5.76</v>
          </cell>
          <cell r="H43">
            <v>1805</v>
          </cell>
          <cell r="I43">
            <v>10397</v>
          </cell>
        </row>
        <row r="44">
          <cell r="A44">
            <v>0</v>
          </cell>
          <cell r="B44" t="str">
            <v>Итого</v>
          </cell>
          <cell r="C44">
            <v>0</v>
          </cell>
          <cell r="D44">
            <v>0</v>
          </cell>
          <cell r="E44">
            <v>2.4</v>
          </cell>
          <cell r="F44">
            <v>3</v>
          </cell>
          <cell r="G44">
            <v>7.1999999999999993</v>
          </cell>
          <cell r="H44">
            <v>0</v>
          </cell>
          <cell r="I44">
            <v>14082</v>
          </cell>
        </row>
        <row r="45">
          <cell r="A45">
            <v>11</v>
          </cell>
          <cell r="B45" t="str">
            <v xml:space="preserve">       Локация зон с повышенной вибрацией (Р до 60 Мвт)</v>
          </cell>
          <cell r="C45">
            <v>1</v>
          </cell>
          <cell r="D45" t="str">
            <v>Ведущий инженер</v>
          </cell>
          <cell r="E45">
            <v>1.36</v>
          </cell>
          <cell r="F45">
            <v>3</v>
          </cell>
          <cell r="G45">
            <v>4.08</v>
          </cell>
          <cell r="H45">
            <v>2559</v>
          </cell>
          <cell r="I45">
            <v>10441</v>
          </cell>
        </row>
        <row r="46">
          <cell r="A46">
            <v>0</v>
          </cell>
          <cell r="B46">
            <v>0</v>
          </cell>
          <cell r="C46">
            <v>1</v>
          </cell>
          <cell r="D46" t="str">
            <v>Старший инженер</v>
          </cell>
          <cell r="E46">
            <v>5.44</v>
          </cell>
          <cell r="F46">
            <v>3</v>
          </cell>
          <cell r="G46">
            <v>16.32</v>
          </cell>
          <cell r="H46">
            <v>1805</v>
          </cell>
          <cell r="I46">
            <v>29458</v>
          </cell>
        </row>
        <row r="47">
          <cell r="A47">
            <v>0</v>
          </cell>
          <cell r="B47" t="str">
            <v>Итого</v>
          </cell>
          <cell r="C47">
            <v>0</v>
          </cell>
          <cell r="D47">
            <v>0</v>
          </cell>
          <cell r="E47">
            <v>6.8000000000000007</v>
          </cell>
          <cell r="F47">
            <v>3</v>
          </cell>
          <cell r="G47">
            <v>20.400000000000002</v>
          </cell>
          <cell r="H47">
            <v>0</v>
          </cell>
          <cell r="I47">
            <v>39899</v>
          </cell>
        </row>
        <row r="48">
          <cell r="A48">
            <v>12</v>
          </cell>
          <cell r="B48" t="str">
            <v xml:space="preserve">        Измерение вибрации валопровода гидрогенератора по опорным и направляющим подшипникам (Р до 60 Мвт)</v>
          </cell>
          <cell r="C48">
            <v>1</v>
          </cell>
          <cell r="D48" t="str">
            <v>Ведущий инженер</v>
          </cell>
          <cell r="E48">
            <v>0.48</v>
          </cell>
          <cell r="F48">
            <v>3</v>
          </cell>
          <cell r="G48">
            <v>1.44</v>
          </cell>
          <cell r="H48">
            <v>2559</v>
          </cell>
          <cell r="I48">
            <v>3685</v>
          </cell>
        </row>
        <row r="49">
          <cell r="A49">
            <v>0</v>
          </cell>
          <cell r="B49">
            <v>0</v>
          </cell>
          <cell r="C49">
            <v>1</v>
          </cell>
          <cell r="D49" t="str">
            <v>Старший инженер</v>
          </cell>
          <cell r="E49">
            <v>1.92</v>
          </cell>
          <cell r="F49">
            <v>3</v>
          </cell>
          <cell r="G49">
            <v>5.76</v>
          </cell>
          <cell r="H49">
            <v>1805</v>
          </cell>
          <cell r="I49">
            <v>10397</v>
          </cell>
        </row>
        <row r="50">
          <cell r="A50">
            <v>0</v>
          </cell>
          <cell r="B50" t="str">
            <v>Итого</v>
          </cell>
          <cell r="C50">
            <v>0</v>
          </cell>
          <cell r="D50">
            <v>0</v>
          </cell>
          <cell r="E50">
            <v>2.4</v>
          </cell>
          <cell r="F50">
            <v>3</v>
          </cell>
          <cell r="G50">
            <v>7.1999999999999993</v>
          </cell>
          <cell r="H50">
            <v>0</v>
          </cell>
          <cell r="I50">
            <v>14082</v>
          </cell>
        </row>
        <row r="51">
          <cell r="A51">
            <v>13</v>
          </cell>
          <cell r="B51" t="str">
            <v xml:space="preserve">         Измерение вибрационных характеристик валопровода (излом, эксцентриситет и т. д.) (Р до 60 Мвт)</v>
          </cell>
          <cell r="C51">
            <v>1</v>
          </cell>
          <cell r="D51" t="str">
            <v>Ведущий инженер</v>
          </cell>
          <cell r="E51">
            <v>2.68</v>
          </cell>
          <cell r="F51">
            <v>3</v>
          </cell>
          <cell r="G51">
            <v>8.0400000000000009</v>
          </cell>
          <cell r="H51">
            <v>2559</v>
          </cell>
          <cell r="I51">
            <v>20574</v>
          </cell>
        </row>
        <row r="52">
          <cell r="A52">
            <v>0</v>
          </cell>
          <cell r="B52">
            <v>0</v>
          </cell>
          <cell r="C52">
            <v>1</v>
          </cell>
          <cell r="D52" t="str">
            <v>Старший инженер</v>
          </cell>
          <cell r="E52">
            <v>10.72</v>
          </cell>
          <cell r="F52">
            <v>3</v>
          </cell>
          <cell r="G52">
            <v>32.160000000000004</v>
          </cell>
          <cell r="H52">
            <v>1805</v>
          </cell>
          <cell r="I52">
            <v>58049</v>
          </cell>
        </row>
        <row r="53">
          <cell r="A53">
            <v>0</v>
          </cell>
          <cell r="B53" t="str">
            <v>Итого</v>
          </cell>
          <cell r="C53">
            <v>0</v>
          </cell>
          <cell r="D53">
            <v>0</v>
          </cell>
          <cell r="E53">
            <v>13.4</v>
          </cell>
          <cell r="F53">
            <v>3</v>
          </cell>
          <cell r="G53">
            <v>40.200000000000003</v>
          </cell>
          <cell r="H53">
            <v>0</v>
          </cell>
          <cell r="I53">
            <v>78623</v>
          </cell>
        </row>
        <row r="54">
          <cell r="A54">
            <v>14</v>
          </cell>
          <cell r="B54" t="str">
            <v xml:space="preserve">            Измерение зазора между ротором и статором по косвенным  характеристикам их ёмкостных токов (Р до 60 Мвт)</v>
          </cell>
          <cell r="C54">
            <v>1</v>
          </cell>
          <cell r="D54" t="str">
            <v>Ведущий инженер</v>
          </cell>
          <cell r="E54">
            <v>2.2399999999999998</v>
          </cell>
          <cell r="F54">
            <v>3</v>
          </cell>
          <cell r="G54">
            <v>6.7199999999999989</v>
          </cell>
          <cell r="H54">
            <v>2559</v>
          </cell>
          <cell r="I54">
            <v>17196</v>
          </cell>
        </row>
        <row r="55">
          <cell r="A55">
            <v>0</v>
          </cell>
          <cell r="B55">
            <v>0</v>
          </cell>
          <cell r="C55">
            <v>1</v>
          </cell>
          <cell r="D55" t="str">
            <v>Старший инженер</v>
          </cell>
          <cell r="E55">
            <v>8.9599999999999991</v>
          </cell>
          <cell r="F55">
            <v>3</v>
          </cell>
          <cell r="G55">
            <v>26.879999999999995</v>
          </cell>
          <cell r="H55">
            <v>1805</v>
          </cell>
          <cell r="I55">
            <v>48518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метаСводная Рыб"/>
      <sheetName val="Справочные данные"/>
      <sheetName val="Акт выбора"/>
      <sheetName val="total"/>
      <sheetName val="Комплектация"/>
      <sheetName val="трубы"/>
      <sheetName val="СМР"/>
      <sheetName val="дороги"/>
      <sheetName val="PwC Copies from old models --&gt;&gt;"/>
      <sheetName val="Зап-3- СЦБ"/>
      <sheetName val="ПОДПИСИ"/>
      <sheetName val="ЭХЗ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93-110"/>
      <sheetName val="Пример расчета"/>
      <sheetName val="sapactivexlhiddensheet"/>
      <sheetName val="ПДР"/>
      <sheetName val="Calc"/>
      <sheetName val="Шкаф"/>
      <sheetName val="Коэфф1."/>
      <sheetName val="Прайс лист"/>
      <sheetName val="Сводная смета"/>
      <sheetName val="list"/>
      <sheetName val="1ПС"/>
      <sheetName val="Смета"/>
      <sheetName val="топо"/>
      <sheetName val="Сводная газопровод"/>
      <sheetName val="5ОборРабМест(HP)"/>
      <sheetName val="к.84-к.83"/>
      <sheetName val="Упр"/>
      <sheetName val="РП"/>
      <sheetName val="См 1 наруж.водопровод"/>
      <sheetName val="Обновление"/>
      <sheetName val="Цена"/>
      <sheetName val="Product"/>
      <sheetName val="Лист1"/>
      <sheetName val="Данные для расчёта сметы"/>
      <sheetName val="График"/>
      <sheetName val="Коэф"/>
      <sheetName val="Сводная"/>
      <sheetName val="OCK1"/>
      <sheetName val="КП (2)"/>
      <sheetName val="в работу"/>
      <sheetName val="Геология"/>
      <sheetName val="Геофизика"/>
      <sheetName val="ЭХЗ"/>
      <sheetName val="Табл38-7"/>
      <sheetName val="Journals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араметры"/>
      <sheetName val="СтрЗапасов (2)"/>
      <sheetName val="Прибыль опл"/>
      <sheetName val="все"/>
      <sheetName val="Хар_"/>
      <sheetName val="С1_"/>
      <sheetName val="СПЕЦИФИКАЦИЯ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Norm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</sheetNames>
    <sheetDataSet>
      <sheetData sheetId="0" refreshError="1"/>
      <sheetData sheetId="1" refreshError="1">
        <row r="23">
          <cell r="E23">
            <v>30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Б.Сатк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2 проект. работы"/>
      <sheetName val="карты"/>
      <sheetName val="геол"/>
      <sheetName val="3 РД"/>
      <sheetName val="График"/>
      <sheetName val="Calc"/>
      <sheetName val="Шкаф"/>
      <sheetName val="Коэфф1."/>
      <sheetName val="Прайс лист"/>
      <sheetName val="кп ГК"/>
      <sheetName val="топография"/>
      <sheetName val="к.84-к.83"/>
      <sheetName val="2"/>
      <sheetName val="Прибыль опл"/>
      <sheetName val="Product"/>
      <sheetName val="Цена"/>
      <sheetName val="Обновление"/>
      <sheetName val="свод"/>
      <sheetName val="свод 2"/>
      <sheetName val="OCK1"/>
      <sheetName val="Лист1"/>
      <sheetName val="информация"/>
      <sheetName val="Упр"/>
      <sheetName val="Восстановл_Лист44"/>
      <sheetName val="Восстановл_Лист6"/>
      <sheetName val="Восстановл_Лист7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13"/>
      <sheetName val="Восстановл_Лист15"/>
      <sheetName val="Восстановл_Лист19"/>
      <sheetName val="Восстановл_Лист20"/>
      <sheetName val="Восстановл_Лист49"/>
      <sheetName val="Восстановл_Лист21"/>
      <sheetName val="Зап-3- СЦБ"/>
      <sheetName val="топо"/>
      <sheetName val="см8"/>
      <sheetName val="СС"/>
      <sheetName val="Сводная"/>
      <sheetName val="ЗП_ЮНГ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аблица 3"/>
      <sheetName val="Таблица 5"/>
    </sheetNames>
    <sheetDataSet>
      <sheetData sheetId="0" refreshError="1"/>
      <sheetData sheetId="1" refreshError="1">
        <row r="3">
          <cell r="A3">
            <v>4</v>
          </cell>
          <cell r="B3">
            <v>11.04</v>
          </cell>
        </row>
        <row r="4">
          <cell r="A4">
            <v>5</v>
          </cell>
          <cell r="B4">
            <v>13.8</v>
          </cell>
        </row>
        <row r="5">
          <cell r="A5">
            <v>6</v>
          </cell>
          <cell r="B5">
            <v>16.559999999999999</v>
          </cell>
        </row>
        <row r="6">
          <cell r="A6">
            <v>7</v>
          </cell>
          <cell r="B6">
            <v>19.32</v>
          </cell>
        </row>
        <row r="7">
          <cell r="A7">
            <v>8</v>
          </cell>
          <cell r="B7">
            <v>22.08</v>
          </cell>
        </row>
        <row r="8">
          <cell r="A8">
            <v>9</v>
          </cell>
          <cell r="B8">
            <v>24.84</v>
          </cell>
        </row>
        <row r="9">
          <cell r="A9">
            <v>10</v>
          </cell>
          <cell r="B9">
            <v>27.6</v>
          </cell>
        </row>
        <row r="10">
          <cell r="A10">
            <v>11</v>
          </cell>
          <cell r="B10">
            <v>30.36</v>
          </cell>
        </row>
        <row r="11">
          <cell r="A11">
            <v>12</v>
          </cell>
          <cell r="B11">
            <v>33.119999999999997</v>
          </cell>
        </row>
        <row r="12">
          <cell r="A12">
            <v>13</v>
          </cell>
          <cell r="B12">
            <v>35.880000000000003</v>
          </cell>
        </row>
        <row r="13">
          <cell r="A13">
            <v>14</v>
          </cell>
          <cell r="B13">
            <v>38.64</v>
          </cell>
        </row>
        <row r="14">
          <cell r="A14">
            <v>15</v>
          </cell>
          <cell r="B14">
            <v>41.4</v>
          </cell>
        </row>
        <row r="15">
          <cell r="A15">
            <v>16</v>
          </cell>
          <cell r="B15">
            <v>44.16</v>
          </cell>
        </row>
        <row r="16">
          <cell r="A16">
            <v>17</v>
          </cell>
          <cell r="B16">
            <v>46.92</v>
          </cell>
        </row>
        <row r="17">
          <cell r="A17">
            <v>18</v>
          </cell>
          <cell r="B17">
            <v>49.68</v>
          </cell>
        </row>
        <row r="18">
          <cell r="A18">
            <v>19</v>
          </cell>
          <cell r="B18">
            <v>52.44</v>
          </cell>
        </row>
        <row r="19">
          <cell r="A19">
            <v>20</v>
          </cell>
          <cell r="B19">
            <v>55.2</v>
          </cell>
        </row>
        <row r="20">
          <cell r="A20">
            <v>21</v>
          </cell>
          <cell r="B20">
            <v>57.96</v>
          </cell>
        </row>
        <row r="21">
          <cell r="A21">
            <v>22</v>
          </cell>
          <cell r="B21">
            <v>60.72</v>
          </cell>
        </row>
        <row r="22">
          <cell r="A22">
            <v>23</v>
          </cell>
          <cell r="B22">
            <v>63.48</v>
          </cell>
        </row>
        <row r="23">
          <cell r="A23">
            <v>24</v>
          </cell>
          <cell r="B23">
            <v>66.239999999999995</v>
          </cell>
        </row>
        <row r="24">
          <cell r="A24">
            <v>25</v>
          </cell>
          <cell r="B24">
            <v>69</v>
          </cell>
        </row>
        <row r="25">
          <cell r="A25">
            <v>26</v>
          </cell>
          <cell r="B25">
            <v>71.760000000000005</v>
          </cell>
        </row>
        <row r="26">
          <cell r="A26">
            <v>27</v>
          </cell>
          <cell r="B26">
            <v>74.52</v>
          </cell>
        </row>
        <row r="27">
          <cell r="A27">
            <v>28</v>
          </cell>
          <cell r="B27">
            <v>77.28</v>
          </cell>
        </row>
        <row r="28">
          <cell r="A28">
            <v>29</v>
          </cell>
          <cell r="B28">
            <v>80.040000000000006</v>
          </cell>
        </row>
        <row r="29">
          <cell r="A29">
            <v>30</v>
          </cell>
          <cell r="B29">
            <v>82.8</v>
          </cell>
        </row>
        <row r="30">
          <cell r="A30">
            <v>31</v>
          </cell>
          <cell r="B30">
            <v>85.56</v>
          </cell>
        </row>
        <row r="31">
          <cell r="A31">
            <v>32</v>
          </cell>
          <cell r="B31">
            <v>88.32</v>
          </cell>
        </row>
        <row r="32">
          <cell r="A32">
            <v>33</v>
          </cell>
          <cell r="B32">
            <v>91.08</v>
          </cell>
        </row>
        <row r="33">
          <cell r="A33">
            <v>34</v>
          </cell>
          <cell r="B33">
            <v>93.84</v>
          </cell>
        </row>
        <row r="34">
          <cell r="A34">
            <v>35</v>
          </cell>
          <cell r="B34">
            <v>96.6</v>
          </cell>
        </row>
        <row r="35">
          <cell r="A35">
            <v>36</v>
          </cell>
          <cell r="B35">
            <v>99.36</v>
          </cell>
        </row>
        <row r="36">
          <cell r="A36">
            <v>37</v>
          </cell>
          <cell r="B36">
            <v>102.12</v>
          </cell>
        </row>
        <row r="37">
          <cell r="A37">
            <v>38</v>
          </cell>
          <cell r="B37">
            <v>104.88</v>
          </cell>
        </row>
        <row r="38">
          <cell r="A38">
            <v>39</v>
          </cell>
          <cell r="B38">
            <v>107.64</v>
          </cell>
        </row>
        <row r="39">
          <cell r="A39">
            <v>40</v>
          </cell>
          <cell r="B39">
            <v>110.4</v>
          </cell>
        </row>
        <row r="40">
          <cell r="A40">
            <v>41</v>
          </cell>
          <cell r="B40">
            <v>113.16</v>
          </cell>
        </row>
      </sheetData>
      <sheetData sheetId="2" refreshError="1">
        <row r="3">
          <cell r="A3" t="str">
            <v>Sч</v>
          </cell>
          <cell r="B3">
            <v>2.04</v>
          </cell>
          <cell r="C3">
            <v>1.24</v>
          </cell>
          <cell r="D3">
            <v>1.83</v>
          </cell>
          <cell r="E3">
            <v>4.38</v>
          </cell>
          <cell r="F3">
            <v>4.92</v>
          </cell>
          <cell r="G3">
            <v>6</v>
          </cell>
        </row>
        <row r="4">
          <cell r="A4">
            <v>7</v>
          </cell>
          <cell r="B4">
            <v>14.28</v>
          </cell>
          <cell r="C4">
            <v>8.68</v>
          </cell>
          <cell r="D4">
            <v>12.81</v>
          </cell>
          <cell r="E4">
            <v>30.66</v>
          </cell>
          <cell r="F4">
            <v>34.44</v>
          </cell>
          <cell r="G4">
            <v>42</v>
          </cell>
        </row>
        <row r="5">
          <cell r="A5">
            <v>8</v>
          </cell>
          <cell r="B5">
            <v>16.32</v>
          </cell>
          <cell r="C5">
            <v>9.92</v>
          </cell>
          <cell r="D5">
            <v>14.64</v>
          </cell>
          <cell r="E5">
            <v>35.04</v>
          </cell>
          <cell r="F5">
            <v>39.36</v>
          </cell>
          <cell r="G5">
            <v>48</v>
          </cell>
        </row>
        <row r="6">
          <cell r="A6">
            <v>9</v>
          </cell>
          <cell r="B6">
            <v>18.36</v>
          </cell>
          <cell r="C6">
            <v>11.16</v>
          </cell>
          <cell r="D6">
            <v>16.47</v>
          </cell>
          <cell r="E6">
            <v>39.42</v>
          </cell>
          <cell r="F6">
            <v>44.28</v>
          </cell>
          <cell r="G6">
            <v>54</v>
          </cell>
        </row>
        <row r="7">
          <cell r="A7">
            <v>10</v>
          </cell>
          <cell r="B7">
            <v>20.399999999999999</v>
          </cell>
          <cell r="C7">
            <v>12.4</v>
          </cell>
          <cell r="D7">
            <v>18.3</v>
          </cell>
          <cell r="E7">
            <v>43.8</v>
          </cell>
          <cell r="F7">
            <v>49.2</v>
          </cell>
          <cell r="G7">
            <v>60</v>
          </cell>
        </row>
        <row r="8">
          <cell r="A8">
            <v>11</v>
          </cell>
          <cell r="B8">
            <v>22.44</v>
          </cell>
          <cell r="C8">
            <v>13.64</v>
          </cell>
          <cell r="D8">
            <v>20.13</v>
          </cell>
          <cell r="E8">
            <v>48.18</v>
          </cell>
          <cell r="F8">
            <v>54.12</v>
          </cell>
          <cell r="G8">
            <v>66</v>
          </cell>
        </row>
        <row r="9">
          <cell r="A9">
            <v>12</v>
          </cell>
          <cell r="B9">
            <v>24.48</v>
          </cell>
          <cell r="C9">
            <v>14.86</v>
          </cell>
          <cell r="D9">
            <v>21.96</v>
          </cell>
          <cell r="E9">
            <v>52.56</v>
          </cell>
          <cell r="F9">
            <v>59.04</v>
          </cell>
          <cell r="G9">
            <v>72</v>
          </cell>
        </row>
        <row r="10">
          <cell r="A10">
            <v>13</v>
          </cell>
          <cell r="B10">
            <v>26.52</v>
          </cell>
          <cell r="C10">
            <v>16.12</v>
          </cell>
          <cell r="D10">
            <v>23.79</v>
          </cell>
          <cell r="E10">
            <v>56.94</v>
          </cell>
          <cell r="F10">
            <v>63.96</v>
          </cell>
          <cell r="G10">
            <v>78</v>
          </cell>
        </row>
        <row r="11">
          <cell r="A11">
            <v>14</v>
          </cell>
          <cell r="B11">
            <v>28.56</v>
          </cell>
          <cell r="C11">
            <v>17.36</v>
          </cell>
          <cell r="D11">
            <v>25.62</v>
          </cell>
          <cell r="E11">
            <v>61.32</v>
          </cell>
          <cell r="F11">
            <v>68.88</v>
          </cell>
          <cell r="G11">
            <v>84</v>
          </cell>
        </row>
        <row r="12">
          <cell r="A12">
            <v>15</v>
          </cell>
          <cell r="B12">
            <v>30.6</v>
          </cell>
          <cell r="C12">
            <v>18.600000000000001</v>
          </cell>
          <cell r="D12">
            <v>27.45</v>
          </cell>
          <cell r="E12">
            <v>65.7</v>
          </cell>
          <cell r="F12">
            <v>73.8</v>
          </cell>
          <cell r="G12">
            <v>90</v>
          </cell>
        </row>
        <row r="13">
          <cell r="A13">
            <v>16</v>
          </cell>
          <cell r="B13">
            <v>32.64</v>
          </cell>
          <cell r="C13">
            <v>19.84</v>
          </cell>
          <cell r="D13">
            <v>29.28</v>
          </cell>
          <cell r="E13">
            <v>70.08</v>
          </cell>
          <cell r="F13">
            <v>78.72</v>
          </cell>
          <cell r="G13">
            <v>96</v>
          </cell>
        </row>
        <row r="14">
          <cell r="A14">
            <v>17</v>
          </cell>
          <cell r="B14">
            <v>34.68</v>
          </cell>
          <cell r="C14">
            <v>21.08</v>
          </cell>
          <cell r="D14">
            <v>31.11</v>
          </cell>
          <cell r="E14">
            <v>74.459999999999994</v>
          </cell>
          <cell r="F14">
            <v>83.64</v>
          </cell>
          <cell r="G14">
            <v>102</v>
          </cell>
        </row>
        <row r="15">
          <cell r="A15">
            <v>18</v>
          </cell>
          <cell r="B15">
            <v>36.72</v>
          </cell>
          <cell r="C15">
            <v>22.32</v>
          </cell>
          <cell r="D15">
            <v>32.94</v>
          </cell>
          <cell r="E15">
            <v>78.84</v>
          </cell>
          <cell r="F15">
            <v>88.56</v>
          </cell>
          <cell r="G15">
            <v>108</v>
          </cell>
        </row>
        <row r="16">
          <cell r="A16">
            <v>19</v>
          </cell>
          <cell r="B16">
            <v>38.76</v>
          </cell>
          <cell r="C16">
            <v>23.56</v>
          </cell>
          <cell r="D16">
            <v>34.770000000000003</v>
          </cell>
          <cell r="E16">
            <v>83.22</v>
          </cell>
          <cell r="F16">
            <v>93.48</v>
          </cell>
          <cell r="G16">
            <v>114</v>
          </cell>
        </row>
        <row r="17">
          <cell r="A17">
            <v>20</v>
          </cell>
          <cell r="B17">
            <v>40.799999999999997</v>
          </cell>
          <cell r="C17">
            <v>24.8</v>
          </cell>
          <cell r="D17">
            <v>36.6</v>
          </cell>
          <cell r="E17">
            <v>87.6</v>
          </cell>
          <cell r="F17">
            <v>98.4</v>
          </cell>
          <cell r="G17">
            <v>120</v>
          </cell>
        </row>
        <row r="18">
          <cell r="A18">
            <v>21</v>
          </cell>
          <cell r="B18">
            <v>42.84</v>
          </cell>
          <cell r="C18">
            <v>26.04</v>
          </cell>
          <cell r="D18">
            <v>38.43</v>
          </cell>
          <cell r="E18">
            <v>91.98</v>
          </cell>
          <cell r="F18">
            <v>103.32</v>
          </cell>
          <cell r="G18">
            <v>126</v>
          </cell>
        </row>
        <row r="19">
          <cell r="A19">
            <v>22</v>
          </cell>
          <cell r="B19">
            <v>44.88</v>
          </cell>
          <cell r="C19">
            <v>27.28</v>
          </cell>
          <cell r="D19">
            <v>40.26</v>
          </cell>
          <cell r="E19">
            <v>96.36</v>
          </cell>
          <cell r="F19">
            <v>108.24</v>
          </cell>
          <cell r="G19">
            <v>132</v>
          </cell>
        </row>
        <row r="20">
          <cell r="A20">
            <v>23</v>
          </cell>
          <cell r="B20">
            <v>46.92</v>
          </cell>
          <cell r="C20">
            <v>28.52</v>
          </cell>
          <cell r="D20">
            <v>42.09</v>
          </cell>
          <cell r="E20">
            <v>100.74</v>
          </cell>
          <cell r="F20">
            <v>113.16</v>
          </cell>
          <cell r="G20">
            <v>138</v>
          </cell>
        </row>
        <row r="21">
          <cell r="A21">
            <v>24</v>
          </cell>
          <cell r="B21">
            <v>48.96</v>
          </cell>
          <cell r="C21">
            <v>29.76</v>
          </cell>
          <cell r="D21">
            <v>43.92</v>
          </cell>
          <cell r="E21">
            <v>105.12</v>
          </cell>
          <cell r="F21">
            <v>118.08</v>
          </cell>
          <cell r="G21">
            <v>144</v>
          </cell>
        </row>
        <row r="22">
          <cell r="A22">
            <v>25</v>
          </cell>
          <cell r="B22">
            <v>51</v>
          </cell>
          <cell r="C22">
            <v>31</v>
          </cell>
          <cell r="D22">
            <v>45.75</v>
          </cell>
          <cell r="E22">
            <v>109.5</v>
          </cell>
          <cell r="F22">
            <v>123</v>
          </cell>
          <cell r="G22">
            <v>150</v>
          </cell>
        </row>
        <row r="23">
          <cell r="A23">
            <v>26</v>
          </cell>
          <cell r="B23">
            <v>53.04</v>
          </cell>
          <cell r="C23">
            <v>32.24</v>
          </cell>
          <cell r="D23">
            <v>47.58</v>
          </cell>
          <cell r="E23">
            <v>113.88</v>
          </cell>
          <cell r="F23">
            <v>127.92</v>
          </cell>
          <cell r="G23">
            <v>156</v>
          </cell>
        </row>
        <row r="24">
          <cell r="A24">
            <v>27</v>
          </cell>
          <cell r="B24">
            <v>55.08</v>
          </cell>
          <cell r="C24">
            <v>33.479999999999997</v>
          </cell>
          <cell r="D24">
            <v>49.41</v>
          </cell>
          <cell r="E24">
            <v>118.26</v>
          </cell>
          <cell r="F24">
            <v>132.84</v>
          </cell>
          <cell r="G24">
            <v>162</v>
          </cell>
        </row>
        <row r="25">
          <cell r="A25">
            <v>28</v>
          </cell>
          <cell r="B25">
            <v>57.12</v>
          </cell>
          <cell r="C25">
            <v>34.72</v>
          </cell>
          <cell r="D25">
            <v>51.24</v>
          </cell>
          <cell r="E25">
            <v>122.64</v>
          </cell>
          <cell r="F25">
            <v>137.76</v>
          </cell>
          <cell r="G25">
            <v>168</v>
          </cell>
        </row>
        <row r="26">
          <cell r="A26">
            <v>29</v>
          </cell>
          <cell r="B26">
            <v>59.16</v>
          </cell>
          <cell r="C26">
            <v>35.96</v>
          </cell>
          <cell r="D26">
            <v>53.07</v>
          </cell>
          <cell r="E26">
            <v>127.02</v>
          </cell>
          <cell r="F26">
            <v>142.68</v>
          </cell>
          <cell r="G26">
            <v>174</v>
          </cell>
        </row>
        <row r="27">
          <cell r="A27">
            <v>30</v>
          </cell>
          <cell r="B27">
            <v>61.2</v>
          </cell>
          <cell r="C27">
            <v>37.200000000000003</v>
          </cell>
          <cell r="D27">
            <v>54.9</v>
          </cell>
          <cell r="E27">
            <v>131.4</v>
          </cell>
          <cell r="F27">
            <v>147.6</v>
          </cell>
          <cell r="G27">
            <v>180</v>
          </cell>
        </row>
        <row r="28">
          <cell r="A28">
            <v>31</v>
          </cell>
          <cell r="B28">
            <v>63.24</v>
          </cell>
          <cell r="C28">
            <v>38.44</v>
          </cell>
          <cell r="D28">
            <v>56.73</v>
          </cell>
          <cell r="E28">
            <v>135.78</v>
          </cell>
          <cell r="F28">
            <v>152.52000000000001</v>
          </cell>
          <cell r="G28">
            <v>186</v>
          </cell>
        </row>
        <row r="29">
          <cell r="A29">
            <v>32</v>
          </cell>
          <cell r="B29">
            <v>65.28</v>
          </cell>
          <cell r="C29">
            <v>39.68</v>
          </cell>
          <cell r="D29">
            <v>58.56</v>
          </cell>
          <cell r="E29">
            <v>140.16</v>
          </cell>
          <cell r="F29">
            <v>157.44</v>
          </cell>
          <cell r="G29">
            <v>192</v>
          </cell>
        </row>
        <row r="30">
          <cell r="A30">
            <v>33</v>
          </cell>
          <cell r="B30">
            <v>67.319999999999993</v>
          </cell>
          <cell r="C30">
            <v>40.92</v>
          </cell>
          <cell r="D30">
            <v>60.39</v>
          </cell>
          <cell r="E30">
            <v>144.54</v>
          </cell>
          <cell r="F30">
            <v>162.36000000000001</v>
          </cell>
          <cell r="G30">
            <v>198</v>
          </cell>
        </row>
        <row r="31">
          <cell r="A31">
            <v>34</v>
          </cell>
          <cell r="B31">
            <v>69.36</v>
          </cell>
          <cell r="C31">
            <v>42.16</v>
          </cell>
          <cell r="D31">
            <v>62.22</v>
          </cell>
          <cell r="E31">
            <v>148.91999999999999</v>
          </cell>
          <cell r="F31">
            <v>167.28</v>
          </cell>
          <cell r="G31">
            <v>204</v>
          </cell>
        </row>
        <row r="32">
          <cell r="A32">
            <v>35</v>
          </cell>
          <cell r="B32">
            <v>71.400000000000006</v>
          </cell>
          <cell r="C32">
            <v>43.4</v>
          </cell>
          <cell r="D32">
            <v>64.05</v>
          </cell>
          <cell r="E32">
            <v>153.30000000000001</v>
          </cell>
          <cell r="F32">
            <v>172.2</v>
          </cell>
          <cell r="G32">
            <v>210</v>
          </cell>
        </row>
        <row r="33">
          <cell r="A33">
            <v>36</v>
          </cell>
          <cell r="B33">
            <v>73.44</v>
          </cell>
          <cell r="C33">
            <v>44.64</v>
          </cell>
          <cell r="D33">
            <v>65.88</v>
          </cell>
          <cell r="E33">
            <v>157.68</v>
          </cell>
          <cell r="F33">
            <v>177.12</v>
          </cell>
          <cell r="G33">
            <v>216</v>
          </cell>
        </row>
        <row r="34">
          <cell r="A34">
            <v>37</v>
          </cell>
          <cell r="B34">
            <v>75.48</v>
          </cell>
          <cell r="C34">
            <v>45.88</v>
          </cell>
          <cell r="D34">
            <v>67.709999999999994</v>
          </cell>
          <cell r="E34">
            <v>162.06</v>
          </cell>
          <cell r="F34">
            <v>182.04</v>
          </cell>
          <cell r="G34">
            <v>222</v>
          </cell>
        </row>
        <row r="35">
          <cell r="A35">
            <v>38</v>
          </cell>
          <cell r="B35">
            <v>77.52</v>
          </cell>
          <cell r="C35">
            <v>47.12</v>
          </cell>
          <cell r="D35">
            <v>69.540000000000006</v>
          </cell>
          <cell r="E35">
            <v>166.44</v>
          </cell>
          <cell r="F35">
            <v>186.96</v>
          </cell>
          <cell r="G35">
            <v>228</v>
          </cell>
        </row>
        <row r="36">
          <cell r="A36">
            <v>39</v>
          </cell>
          <cell r="B36">
            <v>79.56</v>
          </cell>
          <cell r="C36">
            <v>48.36</v>
          </cell>
          <cell r="D36">
            <v>71.37</v>
          </cell>
          <cell r="E36">
            <v>170.82</v>
          </cell>
          <cell r="F36">
            <v>191.88</v>
          </cell>
          <cell r="G36">
            <v>234</v>
          </cell>
        </row>
        <row r="37">
          <cell r="A37">
            <v>40</v>
          </cell>
          <cell r="B37">
            <v>81.599999999999994</v>
          </cell>
          <cell r="C37">
            <v>49.6</v>
          </cell>
          <cell r="D37">
            <v>73.2</v>
          </cell>
          <cell r="E37">
            <v>175.2</v>
          </cell>
          <cell r="F37">
            <v>196.8</v>
          </cell>
          <cell r="G37">
            <v>240</v>
          </cell>
        </row>
        <row r="38">
          <cell r="A38">
            <v>41</v>
          </cell>
          <cell r="B38">
            <v>83.64</v>
          </cell>
          <cell r="C38">
            <v>50.84</v>
          </cell>
          <cell r="D38">
            <v>75.03</v>
          </cell>
          <cell r="E38">
            <v>179.58</v>
          </cell>
          <cell r="F38">
            <v>201.72</v>
          </cell>
          <cell r="G38">
            <v>246</v>
          </cell>
        </row>
        <row r="39">
          <cell r="A39">
            <v>42</v>
          </cell>
          <cell r="B39">
            <v>85.68</v>
          </cell>
          <cell r="C39">
            <v>52.08</v>
          </cell>
          <cell r="D39">
            <v>76.86</v>
          </cell>
          <cell r="E39">
            <v>183.96</v>
          </cell>
          <cell r="F39">
            <v>206.64</v>
          </cell>
          <cell r="G39">
            <v>252</v>
          </cell>
        </row>
        <row r="40">
          <cell r="A40">
            <v>43</v>
          </cell>
          <cell r="B40">
            <v>87.72</v>
          </cell>
          <cell r="C40">
            <v>53.32</v>
          </cell>
          <cell r="D40">
            <v>78.69</v>
          </cell>
          <cell r="E40">
            <v>188.34</v>
          </cell>
          <cell r="F40">
            <v>211.56</v>
          </cell>
          <cell r="G40">
            <v>258</v>
          </cell>
        </row>
        <row r="41">
          <cell r="A41">
            <v>44</v>
          </cell>
          <cell r="B41">
            <v>89.76</v>
          </cell>
          <cell r="C41">
            <v>54.56</v>
          </cell>
          <cell r="D41">
            <v>80.52</v>
          </cell>
          <cell r="E41">
            <v>192.72</v>
          </cell>
          <cell r="F41">
            <v>216.48</v>
          </cell>
          <cell r="G41">
            <v>264</v>
          </cell>
        </row>
        <row r="42">
          <cell r="A42">
            <v>45</v>
          </cell>
          <cell r="B42">
            <v>91.8</v>
          </cell>
          <cell r="C42">
            <v>55.8</v>
          </cell>
          <cell r="D42">
            <v>82.35</v>
          </cell>
          <cell r="E42">
            <v>197.1</v>
          </cell>
          <cell r="F42">
            <v>221.4</v>
          </cell>
          <cell r="G42">
            <v>270</v>
          </cell>
        </row>
        <row r="43">
          <cell r="A43">
            <v>46</v>
          </cell>
          <cell r="B43">
            <v>93.84</v>
          </cell>
          <cell r="C43">
            <v>57.04</v>
          </cell>
          <cell r="D43">
            <v>84.18</v>
          </cell>
          <cell r="E43">
            <v>201.48</v>
          </cell>
          <cell r="F43">
            <v>226.32</v>
          </cell>
          <cell r="G43">
            <v>276</v>
          </cell>
        </row>
        <row r="44">
          <cell r="A44">
            <v>47</v>
          </cell>
          <cell r="B44">
            <v>95.88</v>
          </cell>
          <cell r="C44">
            <v>58.28</v>
          </cell>
          <cell r="D44">
            <v>86.01</v>
          </cell>
          <cell r="E44">
            <v>205.86</v>
          </cell>
          <cell r="F44">
            <v>231.24</v>
          </cell>
          <cell r="G44">
            <v>282</v>
          </cell>
        </row>
        <row r="45">
          <cell r="A45">
            <v>48</v>
          </cell>
          <cell r="B45">
            <v>97.92</v>
          </cell>
          <cell r="C45">
            <v>59.52</v>
          </cell>
          <cell r="D45">
            <v>87.84</v>
          </cell>
          <cell r="E45">
            <v>210.24</v>
          </cell>
          <cell r="F45">
            <v>236.16</v>
          </cell>
          <cell r="G45">
            <v>288</v>
          </cell>
        </row>
        <row r="46">
          <cell r="A46">
            <v>49</v>
          </cell>
          <cell r="B46">
            <v>99.96</v>
          </cell>
          <cell r="C46">
            <v>60.76</v>
          </cell>
          <cell r="D46">
            <v>89.67</v>
          </cell>
          <cell r="E46">
            <v>214.62</v>
          </cell>
          <cell r="F46">
            <v>241.08</v>
          </cell>
          <cell r="G46">
            <v>294</v>
          </cell>
        </row>
        <row r="47">
          <cell r="A47">
            <v>50</v>
          </cell>
          <cell r="B47">
            <v>102</v>
          </cell>
          <cell r="C47">
            <v>62</v>
          </cell>
          <cell r="D47">
            <v>91.5</v>
          </cell>
          <cell r="E47">
            <v>219</v>
          </cell>
          <cell r="F47">
            <v>246</v>
          </cell>
          <cell r="G47">
            <v>300</v>
          </cell>
        </row>
        <row r="48">
          <cell r="A48">
            <v>51</v>
          </cell>
          <cell r="B48">
            <v>104.04</v>
          </cell>
          <cell r="C48">
            <v>63.24</v>
          </cell>
          <cell r="D48">
            <v>93.33</v>
          </cell>
          <cell r="E48">
            <v>223.38</v>
          </cell>
          <cell r="F48">
            <v>250.92</v>
          </cell>
          <cell r="G48">
            <v>306</v>
          </cell>
        </row>
        <row r="49">
          <cell r="A49">
            <v>52</v>
          </cell>
          <cell r="B49">
            <v>106.08</v>
          </cell>
          <cell r="C49">
            <v>64.48</v>
          </cell>
          <cell r="D49">
            <v>95.16</v>
          </cell>
          <cell r="E49">
            <v>227.76</v>
          </cell>
          <cell r="F49">
            <v>255.84</v>
          </cell>
          <cell r="G49">
            <v>312</v>
          </cell>
        </row>
        <row r="50">
          <cell r="A50">
            <v>53</v>
          </cell>
          <cell r="B50">
            <v>108.12</v>
          </cell>
          <cell r="C50">
            <v>65.72</v>
          </cell>
          <cell r="D50">
            <v>96.99</v>
          </cell>
          <cell r="E50">
            <v>232.14</v>
          </cell>
          <cell r="F50">
            <v>260.76</v>
          </cell>
          <cell r="G50">
            <v>318</v>
          </cell>
        </row>
        <row r="51">
          <cell r="A51">
            <v>54</v>
          </cell>
          <cell r="B51">
            <v>110.16</v>
          </cell>
          <cell r="C51">
            <v>66.959999999999994</v>
          </cell>
          <cell r="D51">
            <v>98.82</v>
          </cell>
          <cell r="E51">
            <v>236.52</v>
          </cell>
          <cell r="F51">
            <v>265.68</v>
          </cell>
          <cell r="G51">
            <v>324</v>
          </cell>
        </row>
        <row r="52">
          <cell r="A52">
            <v>55</v>
          </cell>
          <cell r="B52">
            <v>112.2</v>
          </cell>
          <cell r="C52">
            <v>68.2</v>
          </cell>
          <cell r="D52">
            <v>100.65</v>
          </cell>
          <cell r="E52">
            <v>240.9</v>
          </cell>
          <cell r="F52">
            <v>270.60000000000002</v>
          </cell>
          <cell r="G52">
            <v>330</v>
          </cell>
        </row>
        <row r="53">
          <cell r="A53">
            <v>56</v>
          </cell>
          <cell r="B53">
            <v>114.24</v>
          </cell>
          <cell r="C53">
            <v>69.44</v>
          </cell>
          <cell r="D53">
            <v>102.48</v>
          </cell>
          <cell r="E53">
            <v>245.28</v>
          </cell>
          <cell r="F53">
            <v>275.52</v>
          </cell>
          <cell r="G53">
            <v>336</v>
          </cell>
        </row>
        <row r="54">
          <cell r="A54">
            <v>57</v>
          </cell>
          <cell r="B54">
            <v>116.28</v>
          </cell>
          <cell r="C54">
            <v>70.680000000000007</v>
          </cell>
          <cell r="D54">
            <v>104.31</v>
          </cell>
          <cell r="E54">
            <v>249.66</v>
          </cell>
          <cell r="F54">
            <v>280.44</v>
          </cell>
          <cell r="G54">
            <v>342</v>
          </cell>
        </row>
        <row r="55">
          <cell r="A55">
            <v>58</v>
          </cell>
          <cell r="B55">
            <v>118.32</v>
          </cell>
          <cell r="C55">
            <v>71.92</v>
          </cell>
          <cell r="D55">
            <v>106.14</v>
          </cell>
          <cell r="E55">
            <v>254.04</v>
          </cell>
          <cell r="F55">
            <v>285.36</v>
          </cell>
          <cell r="G55">
            <v>348</v>
          </cell>
        </row>
        <row r="56">
          <cell r="A56">
            <v>59</v>
          </cell>
          <cell r="B56">
            <v>120.36</v>
          </cell>
          <cell r="C56">
            <v>73.16</v>
          </cell>
          <cell r="D56">
            <v>107.97</v>
          </cell>
          <cell r="E56">
            <v>258.42</v>
          </cell>
          <cell r="F56">
            <v>290.27999999999997</v>
          </cell>
          <cell r="G56">
            <v>354</v>
          </cell>
        </row>
        <row r="57">
          <cell r="A57">
            <v>60</v>
          </cell>
          <cell r="B57">
            <v>122.4</v>
          </cell>
          <cell r="C57">
            <v>74.400000000000006</v>
          </cell>
          <cell r="D57">
            <v>109.8</v>
          </cell>
          <cell r="E57">
            <v>262.8</v>
          </cell>
          <cell r="F57">
            <v>295.2</v>
          </cell>
          <cell r="G57">
            <v>360</v>
          </cell>
        </row>
        <row r="58">
          <cell r="A58">
            <v>61</v>
          </cell>
          <cell r="B58">
            <v>124.44</v>
          </cell>
          <cell r="C58">
            <v>75.64</v>
          </cell>
          <cell r="D58">
            <v>111.63</v>
          </cell>
          <cell r="E58">
            <v>267.18</v>
          </cell>
          <cell r="F58" t="str">
            <v>300,12,</v>
          </cell>
          <cell r="G58">
            <v>366</v>
          </cell>
        </row>
        <row r="59">
          <cell r="A59">
            <v>62</v>
          </cell>
          <cell r="B59">
            <v>126.48</v>
          </cell>
          <cell r="C59">
            <v>76.88</v>
          </cell>
          <cell r="D59">
            <v>113.46</v>
          </cell>
          <cell r="E59">
            <v>271.56</v>
          </cell>
          <cell r="F59">
            <v>305.04000000000002</v>
          </cell>
          <cell r="G59">
            <v>372</v>
          </cell>
        </row>
        <row r="60">
          <cell r="A60">
            <v>63</v>
          </cell>
          <cell r="B60">
            <v>128.52000000000001</v>
          </cell>
          <cell r="C60">
            <v>78.12</v>
          </cell>
          <cell r="D60">
            <v>115.29</v>
          </cell>
          <cell r="E60">
            <v>275.94</v>
          </cell>
          <cell r="F60">
            <v>309.95999999999998</v>
          </cell>
          <cell r="G60">
            <v>378</v>
          </cell>
        </row>
        <row r="61">
          <cell r="A61">
            <v>64</v>
          </cell>
          <cell r="B61">
            <v>130.56</v>
          </cell>
          <cell r="C61">
            <v>79.36</v>
          </cell>
          <cell r="D61">
            <v>117.12</v>
          </cell>
          <cell r="E61">
            <v>280.32</v>
          </cell>
          <cell r="F61">
            <v>314.88</v>
          </cell>
          <cell r="G61">
            <v>384</v>
          </cell>
        </row>
        <row r="62">
          <cell r="A62">
            <v>65</v>
          </cell>
          <cell r="B62">
            <v>132.6</v>
          </cell>
          <cell r="C62">
            <v>80.599999999999994</v>
          </cell>
          <cell r="D62">
            <v>118.95</v>
          </cell>
          <cell r="E62">
            <v>284.7</v>
          </cell>
          <cell r="F62">
            <v>319.8</v>
          </cell>
          <cell r="G62">
            <v>390</v>
          </cell>
        </row>
        <row r="63">
          <cell r="A63">
            <v>66</v>
          </cell>
          <cell r="B63">
            <v>134.63999999999999</v>
          </cell>
          <cell r="C63">
            <v>81.84</v>
          </cell>
          <cell r="D63">
            <v>120.78</v>
          </cell>
          <cell r="E63">
            <v>289.08</v>
          </cell>
          <cell r="F63">
            <v>324.72000000000003</v>
          </cell>
          <cell r="G63">
            <v>396</v>
          </cell>
        </row>
        <row r="64">
          <cell r="A64">
            <v>67</v>
          </cell>
          <cell r="B64">
            <v>136.68</v>
          </cell>
          <cell r="C64">
            <v>83.08</v>
          </cell>
          <cell r="D64">
            <v>122.61</v>
          </cell>
          <cell r="E64">
            <v>293.45999999999998</v>
          </cell>
          <cell r="F64">
            <v>329.64</v>
          </cell>
          <cell r="G64">
            <v>402</v>
          </cell>
        </row>
        <row r="65">
          <cell r="A65">
            <v>68</v>
          </cell>
          <cell r="B65">
            <v>138.72</v>
          </cell>
          <cell r="C65">
            <v>84.32</v>
          </cell>
          <cell r="D65">
            <v>124.44</v>
          </cell>
          <cell r="E65">
            <v>297.83999999999997</v>
          </cell>
          <cell r="F65">
            <v>334.56</v>
          </cell>
          <cell r="G65">
            <v>408</v>
          </cell>
        </row>
        <row r="66">
          <cell r="A66">
            <v>69</v>
          </cell>
          <cell r="B66">
            <v>140.76</v>
          </cell>
          <cell r="C66">
            <v>85.56</v>
          </cell>
          <cell r="D66">
            <v>126.27</v>
          </cell>
          <cell r="E66">
            <v>302.22000000000003</v>
          </cell>
          <cell r="F66">
            <v>339.48</v>
          </cell>
          <cell r="G66">
            <v>414</v>
          </cell>
        </row>
        <row r="67">
          <cell r="A67">
            <v>70</v>
          </cell>
          <cell r="B67">
            <v>142.80000000000001</v>
          </cell>
          <cell r="C67">
            <v>86.8</v>
          </cell>
          <cell r="D67">
            <v>128.1</v>
          </cell>
          <cell r="E67">
            <v>306.60000000000002</v>
          </cell>
          <cell r="F67">
            <v>344.4</v>
          </cell>
          <cell r="G67">
            <v>420</v>
          </cell>
        </row>
        <row r="68">
          <cell r="A68">
            <v>71</v>
          </cell>
          <cell r="B68">
            <v>144.84</v>
          </cell>
          <cell r="C68">
            <v>88.04</v>
          </cell>
          <cell r="D68">
            <v>129.93</v>
          </cell>
          <cell r="E68">
            <v>310.98</v>
          </cell>
          <cell r="F68">
            <v>349.32</v>
          </cell>
          <cell r="G68">
            <v>426</v>
          </cell>
        </row>
        <row r="69">
          <cell r="A69">
            <v>72</v>
          </cell>
          <cell r="B69">
            <v>146.88</v>
          </cell>
          <cell r="C69">
            <v>89.28</v>
          </cell>
          <cell r="D69">
            <v>131.76</v>
          </cell>
          <cell r="E69">
            <v>315.36</v>
          </cell>
          <cell r="F69">
            <v>354.24</v>
          </cell>
          <cell r="G69">
            <v>432</v>
          </cell>
        </row>
        <row r="70">
          <cell r="A70">
            <v>73</v>
          </cell>
          <cell r="B70">
            <v>148.91999999999999</v>
          </cell>
          <cell r="C70">
            <v>90.52</v>
          </cell>
          <cell r="D70">
            <v>133.59</v>
          </cell>
          <cell r="E70">
            <v>319.74</v>
          </cell>
          <cell r="F70">
            <v>359.16</v>
          </cell>
          <cell r="G70">
            <v>438</v>
          </cell>
        </row>
        <row r="71">
          <cell r="A71">
            <v>74</v>
          </cell>
          <cell r="B71">
            <v>150.96</v>
          </cell>
          <cell r="C71">
            <v>91.76</v>
          </cell>
          <cell r="D71">
            <v>135.41999999999999</v>
          </cell>
          <cell r="E71">
            <v>324.12</v>
          </cell>
          <cell r="F71">
            <v>364.08</v>
          </cell>
          <cell r="G71">
            <v>444</v>
          </cell>
        </row>
        <row r="72">
          <cell r="A72">
            <v>75</v>
          </cell>
          <cell r="B72">
            <v>153</v>
          </cell>
          <cell r="C72">
            <v>93</v>
          </cell>
          <cell r="D72">
            <v>137.25</v>
          </cell>
          <cell r="E72">
            <v>328.5</v>
          </cell>
          <cell r="F72">
            <v>369</v>
          </cell>
          <cell r="G72">
            <v>450</v>
          </cell>
        </row>
        <row r="73">
          <cell r="A73">
            <v>76</v>
          </cell>
          <cell r="B73">
            <v>155.04</v>
          </cell>
          <cell r="C73">
            <v>94.24</v>
          </cell>
          <cell r="D73">
            <v>139.08000000000001</v>
          </cell>
          <cell r="E73">
            <v>332.88</v>
          </cell>
          <cell r="F73">
            <v>373.92</v>
          </cell>
          <cell r="G73">
            <v>456</v>
          </cell>
        </row>
        <row r="74">
          <cell r="A74">
            <v>77</v>
          </cell>
          <cell r="B74">
            <v>157.08000000000001</v>
          </cell>
          <cell r="C74">
            <v>95.48</v>
          </cell>
          <cell r="D74">
            <v>140.91</v>
          </cell>
          <cell r="E74">
            <v>337.26</v>
          </cell>
          <cell r="F74">
            <v>378.84</v>
          </cell>
          <cell r="G74">
            <v>462</v>
          </cell>
        </row>
        <row r="75">
          <cell r="A75">
            <v>78</v>
          </cell>
          <cell r="B75">
            <v>159.12</v>
          </cell>
          <cell r="C75">
            <v>96.72</v>
          </cell>
          <cell r="D75">
            <v>142.74</v>
          </cell>
          <cell r="E75">
            <v>341.64</v>
          </cell>
          <cell r="F75">
            <v>383.76</v>
          </cell>
          <cell r="G75">
            <v>468</v>
          </cell>
        </row>
        <row r="76">
          <cell r="A76">
            <v>79</v>
          </cell>
          <cell r="B76">
            <v>161.16</v>
          </cell>
          <cell r="C76">
            <v>97.96</v>
          </cell>
          <cell r="D76">
            <v>144.57</v>
          </cell>
          <cell r="E76">
            <v>346.02</v>
          </cell>
          <cell r="F76">
            <v>388.68</v>
          </cell>
          <cell r="G76">
            <v>474</v>
          </cell>
        </row>
        <row r="77">
          <cell r="A77">
            <v>80</v>
          </cell>
          <cell r="B77">
            <v>163.19999999999999</v>
          </cell>
          <cell r="C77">
            <v>99.2</v>
          </cell>
          <cell r="D77">
            <v>146.4</v>
          </cell>
          <cell r="E77">
            <v>350.4</v>
          </cell>
          <cell r="F77">
            <v>393.6</v>
          </cell>
          <cell r="G77">
            <v>480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HP и оргтехника"/>
      <sheetName val="Шкаф"/>
      <sheetName val="Коэфф1."/>
      <sheetName val="Прайс лист"/>
      <sheetName val="СМЕТА проект"/>
      <sheetName val="Лист опроса"/>
      <sheetName val="Смета"/>
      <sheetName val="Summary"/>
      <sheetName val="5ОборРабМест(HP)"/>
      <sheetName val="сохранить"/>
      <sheetName val="13.1"/>
      <sheetName val="Лист2"/>
      <sheetName val="свод 2"/>
      <sheetName val="Данные для расчёта сметы"/>
      <sheetName val="93-110"/>
      <sheetName val="ПДР"/>
      <sheetName val="Зап-3- СЦБ"/>
      <sheetName val="1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выборка на22 июня"/>
      <sheetName val="ЭХЗ"/>
      <sheetName val="Таблица 5"/>
      <sheetName val="Таблица 3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list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2002(v2)"/>
      <sheetName val="справ.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/>
      <sheetData sheetId="166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Смета"/>
      <sheetName val="Данные для расчёта сметы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топ"/>
      <sheetName val="геолог"/>
      <sheetName val="гидрометеолог"/>
      <sheetName val="экология"/>
      <sheetName val="газоснабжение"/>
      <sheetName val="ГОЧС2"/>
      <sheetName val="оос1"/>
      <sheetName val="благоустройство"/>
      <sheetName val="регламент"/>
      <sheetName val="защита"/>
    </sheetNames>
    <sheetDataSet>
      <sheetData sheetId="0">
        <row r="7">
          <cell r="A7" t="str">
            <v>Наименование  объекта : " Энергоснабжение и автоматизация НПС "Синдор", реконструкция. Газоснабжение.</v>
          </cell>
        </row>
        <row r="10">
          <cell r="C10" t="str">
            <v xml:space="preserve"> ОАО "СМН"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ПДР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топография"/>
      <sheetName val="исходные данные"/>
      <sheetName val="расчетные таблицы"/>
      <sheetName val="Смета"/>
      <sheetName val="total"/>
      <sheetName val="Комплектация"/>
      <sheetName val="трубы"/>
      <sheetName val="СМР"/>
      <sheetName val="дороги"/>
      <sheetName val="топо"/>
      <sheetName val="свод"/>
      <sheetName val="свод 3"/>
      <sheetName val="Лист2"/>
      <sheetName val="Сводная"/>
      <sheetName val="Зап-3- СЦБ"/>
      <sheetName val="ИД"/>
      <sheetName val="См3 СЦБ-зап"/>
      <sheetName val="Амур ДОН"/>
      <sheetName val="Шкаф"/>
      <sheetName val="Коэфф1."/>
      <sheetName val="Прайс лист"/>
      <sheetName val="Данные для расчёта сметы"/>
      <sheetName val="1.1."/>
      <sheetName val="СметаСводная Рыб"/>
      <sheetName val="шаблон"/>
      <sheetName val="Переменные и константы"/>
      <sheetName val="КП к снег Рыбинская"/>
      <sheetName val="1.3"/>
      <sheetName val="мсн"/>
      <sheetName val="D"/>
      <sheetName val="Смета-Т"/>
      <sheetName val="СметаСводная Колпино"/>
      <sheetName val="СметаСводная"/>
      <sheetName val="оператор"/>
      <sheetName val="исх_данные"/>
      <sheetName val="К"/>
      <sheetName val="OCK1"/>
      <sheetName val="Землеотвод"/>
      <sheetName val="р.Волхов"/>
      <sheetName val="Пример расчета"/>
      <sheetName val="Калплан Кра"/>
      <sheetName val="УП _2004"/>
      <sheetName val="sapactivexlhiddensheet"/>
      <sheetName val="ИДвалка"/>
      <sheetName val="Коэфф"/>
      <sheetName val="Справочные данные"/>
      <sheetName val="Справка"/>
      <sheetName val="Командировочные"/>
      <sheetName val="13.1"/>
    </sheetNames>
    <sheetDataSet>
      <sheetData sheetId="0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свод 2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ПДР"/>
      <sheetName val="топография"/>
      <sheetName val="топо"/>
      <sheetName val="ИД"/>
      <sheetName val="Зап-3- СЦБ"/>
      <sheetName val="Смета"/>
      <sheetName val="исходные данные"/>
      <sheetName val="расчетные таблицы"/>
      <sheetName val="свод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1.1."/>
      <sheetName val="СМЕТА проект"/>
      <sheetName val="Шкаф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вариант"/>
      <sheetName val="Землеотвод"/>
      <sheetName val="93-110"/>
      <sheetName val="Пример расчета"/>
      <sheetName val="см8"/>
      <sheetName val="СП"/>
      <sheetName val="пятилетка"/>
      <sheetName val="мониторинг"/>
      <sheetName val="Б.Сатка"/>
      <sheetName val="Дополнительные параметры"/>
      <sheetName val="breakdown"/>
    </sheetNames>
    <sheetDataSet>
      <sheetData sheetId="0"/>
      <sheetData sheetId="1"/>
      <sheetData sheetId="2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"/>
      <sheetName val="свод 3"/>
      <sheetName val="свод 2"/>
      <sheetName val="Лист2"/>
      <sheetName val="топография"/>
      <sheetName val="исходные данные"/>
      <sheetName val="расчетные таблицы"/>
      <sheetName val="Данные для расчёта сметы"/>
      <sheetName val="total"/>
      <sheetName val="топо"/>
      <sheetName val="Комплектация"/>
      <sheetName val="трубы"/>
      <sheetName val="СМР"/>
      <sheetName val="дороги"/>
      <sheetName val="геолог"/>
      <sheetName val="Справочные данные"/>
      <sheetName val="геол-Ик"/>
      <sheetName val="к.84-к.83"/>
      <sheetName val="Данные_для_расчёта_сметы"/>
      <sheetName val="свод_2"/>
      <sheetName val="свод_3"/>
      <sheetName val="к_84-к_83"/>
      <sheetName val="ПДР"/>
      <sheetName val="Коэфф1."/>
      <sheetName val="1.1"/>
      <sheetName val="График III квартал"/>
      <sheetName val="ИД"/>
      <sheetName val="СметаСводная Рыб"/>
      <sheetName val="СметаСводная"/>
      <sheetName val="свод1"/>
      <sheetName val="ИГ1"/>
      <sheetName val="свод"/>
      <sheetName val="Смета 2"/>
      <sheetName val="3.1"/>
      <sheetName val="сводная"/>
      <sheetName val="График"/>
      <sheetName val="Суточная"/>
      <sheetName val="СС"/>
      <sheetName val="Product"/>
      <sheetName val="Цена"/>
      <sheetName val="Обновление"/>
      <sheetName val="Зап-3- СЦБ"/>
      <sheetName val="Справочни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 2006"/>
      <sheetName val="Амур ДОН"/>
      <sheetName val="ВСТО РП  км 570 - км 1088"/>
      <sheetName val="ВСТО ВЛ вдол  км 570 - км 1088 "/>
      <sheetName val="Сопутствующие сооружения"/>
      <sheetName val="Причалы"/>
      <sheetName val="ВСТО ОИ км 570 - км 1088 "/>
      <sheetName val="ВСТО 500км - 160 рек"/>
      <sheetName val="14 рек ОИ"/>
      <sheetName val="14 рек ТЭО"/>
      <sheetName val="14рек РД"/>
      <sheetName val="Амур ОИ (2 вар.)"/>
      <sheetName val="Амур ТЭО"/>
      <sheetName val="Амур РП"/>
      <sheetName val="Д2-246 (2)"/>
      <sheetName val="Д1-252  (2)"/>
      <sheetName val="Д 1 -253 (2)"/>
      <sheetName val="Д 2 -253 (2)"/>
      <sheetName val="Д 2-285 (2)"/>
      <sheetName val="Д 2-497 (2)"/>
      <sheetName val="Д 2-499 (2)"/>
      <sheetName val="Д 1-565 (3)"/>
      <sheetName val="Д 1-565 (4)"/>
      <sheetName val="Дон Др.1"/>
      <sheetName val="Перевозная исп"/>
      <sheetName val="Перевозная2"/>
      <sheetName val="ВЛ Филино"/>
      <sheetName val="ВСТО 2700-2850"/>
      <sheetName val="Иркутская"/>
      <sheetName val="Бурятия"/>
      <sheetName val="Чита"/>
      <sheetName val="Хабаровский"/>
      <sheetName val="Приморский"/>
      <sheetName val="Перевозная"/>
      <sheetName val="Эстакада"/>
      <sheetName val="Овраг"/>
      <sheetName val="ВСТОисп"/>
      <sheetName val="От п.ст. 119"/>
      <sheetName val="Пл.рег.давл."/>
      <sheetName val="от НПС Коломна"/>
      <sheetName val="От фидера Индустрия"/>
      <sheetName val="НПС1 с Печ"/>
      <sheetName val="Кожва-НПС1"/>
      <sheetName val="ПС 220-100"/>
      <sheetName val="ВЛ Ухта-НПС2"/>
      <sheetName val="ВЛ Стэц-НПС2 (2)"/>
      <sheetName val="ВЛ 110 -ПС Ухта"/>
      <sheetName val="ПС 100 при НПС 2"/>
      <sheetName val="Климат"/>
      <sheetName val="Климат-Волга"/>
      <sheetName val="Кудьма"/>
      <sheetName val="Волга"/>
      <sheetName val="ВЛ 155-157ис.г"/>
      <sheetName val="ОтНПС Коломна Сев.Кол.Исп.гид"/>
      <sheetName val="Дружба овраги"/>
      <sheetName val="Д2 -134"/>
      <sheetName val="Д2-246"/>
      <sheetName val="Д1-252 "/>
      <sheetName val="Д 1 -253"/>
      <sheetName val="Д 2 -253"/>
      <sheetName val="Д 2-285"/>
      <sheetName val="Д 2-497"/>
      <sheetName val="Д 2-499"/>
      <sheetName val="Д 1-565"/>
      <sheetName val="Сестрорецкая"/>
      <sheetName val="ДОН Печора"/>
      <sheetName val="ТЭО Печора"/>
      <sheetName val="ОИ Печора "/>
      <sheetName val="ОИ Хар-Инд"/>
      <sheetName val="ТЭО Хар-Инд "/>
      <sheetName val="ОИ Печора  (2)"/>
      <sheetName val="ОИ Хар-Инд (2)"/>
      <sheetName val="ТЭО Хар-Инд  (2)"/>
      <sheetName val="ТОН-2"/>
      <sheetName val="Курган-кольца"/>
      <sheetName val="Реки Брянск(пртр)"/>
      <sheetName val="Сур-Ал(РД)"/>
      <sheetName val="Сур-Ал(ТЭО)"/>
      <sheetName val="Сур-Ал(ОИ)"/>
      <sheetName val="Сур-Ал(ДОН)"/>
      <sheetName val="Мал. водоток-Урал"/>
      <sheetName val="Урал"/>
      <sheetName val="Теребутинец-2"/>
      <sheetName val="Теребутинец-1"/>
      <sheetName val="Левочка-2"/>
      <sheetName val="Левочка-1"/>
      <sheetName val="Китай РД "/>
      <sheetName val="Амур РД"/>
      <sheetName val="ВСТО-Казьмино"/>
      <sheetName val="ВОЛС-Лен"/>
      <sheetName val="ВОЛС-Тв"/>
      <sheetName val="Дичня"/>
      <sheetName val="Бор-Подб"/>
      <sheetName val="Пест-Бык"/>
      <sheetName val="Юб-Пест"/>
      <sheetName val="Кириши-ГРЭС-19"/>
      <sheetName val="2436"/>
      <sheetName val="Самара"/>
      <sheetName val="Волга241"/>
      <sheetName val="Волга2093"/>
      <sheetName val="Вала"/>
      <sheetName val="Сок"/>
      <sheetName val="Вятка"/>
      <sheetName val="Св.Нос"/>
      <sheetName val="Мурманск(М)"/>
      <sheetName val="Southvar"/>
      <sheetName val="Pechёra"/>
      <sheetName val="Obь"/>
      <sheetName val="SevDv"/>
      <sheetName val="KemOz"/>
      <sheetName val="Ozero"/>
      <sheetName val="Меша"/>
      <sheetName val="Пахра"/>
      <sheetName val="Kanzal"/>
      <sheetName val="Vыmь"/>
      <sheetName val="Pinega"/>
      <sheetName val="Onega"/>
      <sheetName val="Belkanal"/>
      <sheetName val="Vesliana"/>
      <sheetName val="Kemь"/>
      <sheetName val="Est-Niva"/>
      <sheetName val="Ichma"/>
      <sheetName val="Uhta"/>
      <sheetName val="ВОЛС-Яр"/>
      <sheetName val="Смета (3)"/>
      <sheetName val="ВОЛС-Нов"/>
      <sheetName val="791-797 БТС"/>
      <sheetName val="РАСЧЕТ СМЕТЫ"/>
      <sheetName val="топография"/>
      <sheetName val="свод 3"/>
      <sheetName val="свод 2"/>
      <sheetName val="ПДР"/>
      <sheetName val="топо"/>
      <sheetName val="Данные для расчёта сметы"/>
      <sheetName val="total"/>
      <sheetName val="Комплектация"/>
      <sheetName val="трубы"/>
      <sheetName val="СМР"/>
      <sheetName val="дороги"/>
      <sheetName val="СметаСводная Рыб"/>
      <sheetName val="Б.Сатка"/>
      <sheetName val="Исполнение по оборуд_"/>
      <sheetName val="исходные данные"/>
      <sheetName val="расчетные таблицы"/>
      <sheetName val="Лист2"/>
      <sheetName val="кп ГК"/>
      <sheetName val="информация"/>
      <sheetName val="93-110"/>
      <sheetName val="ИД"/>
      <sheetName val="УП _2004"/>
      <sheetName val="СметаСводная"/>
      <sheetName val="sapactivexlhiddensheet"/>
      <sheetName val="Calc"/>
      <sheetName val="ВСТО-трасса_2-вар_ТЭО"/>
      <sheetName val="ВСТО-трасса_1-вар_РД"/>
      <sheetName val="ВСТО-трасса_1-вар_ТЭО"/>
      <sheetName val="ВСТО-трасса_2-вар_РД"/>
      <sheetName val="КП"/>
      <sheetName val="Ик_2006"/>
      <sheetName val="Амур_ДОН"/>
      <sheetName val="ВСТО_РП__км_570_-_км_1088"/>
      <sheetName val="ВСТО_ВЛ_вдол__км_570_-_км_1088_"/>
      <sheetName val="Сопутствующие_сооружения"/>
      <sheetName val="ВСТО_ОИ_км_570_-_км_1088_"/>
      <sheetName val="ВСТО_500км_-_160_рек"/>
      <sheetName val="14_рек_ОИ"/>
      <sheetName val="14_рек_ТЭО"/>
      <sheetName val="14рек_РД"/>
      <sheetName val="Амур_ОИ_(2_вар_)"/>
      <sheetName val="Амур_ТЭО"/>
      <sheetName val="Амур_РП"/>
      <sheetName val="Д2-246_(2)"/>
      <sheetName val="Д1-252__(2)"/>
      <sheetName val="Д_1_-253_(2)"/>
      <sheetName val="Д_2_-253_(2)"/>
      <sheetName val="Д_2-285_(2)"/>
      <sheetName val="Д_2-497_(2)"/>
      <sheetName val="Д_2-499_(2)"/>
      <sheetName val="Д_1-565_(3)"/>
      <sheetName val="Д_1-565_(4)"/>
      <sheetName val="Дон_Др_1"/>
      <sheetName val="Перевозная_исп"/>
      <sheetName val="ВЛ_Филино"/>
      <sheetName val="ВСТО_2700-2850"/>
      <sheetName val="От_п_ст__119"/>
      <sheetName val="Пл_рег_давл_"/>
      <sheetName val="от_НПС_Коломна"/>
      <sheetName val="От_фидера_Индустрия"/>
      <sheetName val="НПС1_с_Печ"/>
      <sheetName val="ПС_220-100"/>
      <sheetName val="ВЛ_Ухта-НПС2"/>
      <sheetName val="ВЛ_Стэц-НПС2_(2)"/>
      <sheetName val="ВЛ_110_-ПС_Ухта"/>
      <sheetName val="ПС_100_при_НПС_2"/>
      <sheetName val="ВЛ_155-157ис_г"/>
      <sheetName val="ОтНПС_Коломна_Сев_Кол_Исп_гид"/>
      <sheetName val="Дружба_овраги"/>
      <sheetName val="Д2_-134"/>
      <sheetName val="Д1-252_"/>
      <sheetName val="Д_1_-253"/>
      <sheetName val="Д_2_-253"/>
      <sheetName val="Д_2-285"/>
      <sheetName val="Д_2-497"/>
      <sheetName val="Д_2-499"/>
      <sheetName val="Д_1-565"/>
      <sheetName val="ДОН_Печора"/>
      <sheetName val="ТЭО_Печора"/>
      <sheetName val="ОИ_Печора_"/>
      <sheetName val="ОИ_Хар-Инд"/>
      <sheetName val="ТЭО_Хар-Инд_"/>
      <sheetName val="ОИ_Печора__(2)"/>
      <sheetName val="ОИ_Хар-Инд_(2)"/>
      <sheetName val="ТЭО_Хар-Инд__(2)"/>
      <sheetName val="Реки_Брянск(пртр)"/>
      <sheetName val="Мал__водоток-Урал"/>
      <sheetName val="Китай_РД_"/>
      <sheetName val="Амур_РД"/>
      <sheetName val="Св_Нос"/>
      <sheetName val="Смета_(3)"/>
      <sheetName val="791-797_БТС"/>
      <sheetName val="Данные_для_расчёта_сметы"/>
      <sheetName val="к.84-к.83"/>
      <sheetName val="СМЕТА проект"/>
      <sheetName val="Дополнительные параметры"/>
      <sheetName val="Прибыль опл"/>
      <sheetName val="13.1"/>
      <sheetName val="в работу"/>
      <sheetName val="Шкаф"/>
      <sheetName val="Коэфф1."/>
      <sheetName val="Прайс лист"/>
      <sheetName val="Смета 1свод"/>
      <sheetName val="Упр"/>
      <sheetName val="СметаСводная павильон"/>
      <sheetName val=""/>
      <sheetName val="list"/>
      <sheetName val="Destination"/>
      <sheetName val="мсн"/>
      <sheetName val="РП"/>
      <sheetName val="КП (2)"/>
      <sheetName val="База Геология"/>
      <sheetName val="Лист опроса"/>
      <sheetName val="График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ная смет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График"/>
      <sheetName val="ПДР ООО &quot;Юкос ФБЦ&quot;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Шкаф"/>
      <sheetName val="Коэфф1."/>
      <sheetName val="Прайс лист"/>
      <sheetName val="Табл38-7"/>
      <sheetName val="вариант"/>
      <sheetName val="СС"/>
      <sheetName val="свод 2"/>
      <sheetName val="Баланс (Ф1)"/>
      <sheetName val="Прибыль опл"/>
      <sheetName val="data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КП (2)"/>
      <sheetName val="13.1"/>
      <sheetName val="Коэф"/>
      <sheetName val="Счет-Фактура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сохранить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в работу"/>
      <sheetName val="Opex personnel (Term facs)"/>
      <sheetName val="1ПС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 refreshError="1"/>
      <sheetData sheetId="184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Смета"/>
      <sheetName val="РасчетКомандир1"/>
      <sheetName val="РасчетКомандир2"/>
      <sheetName val="свод 2"/>
      <sheetName val="свод 3"/>
      <sheetName val="топо"/>
      <sheetName val="Зап-3- СЦБ"/>
      <sheetName val="Данные для расчёта сметы"/>
      <sheetName val="Шкаф"/>
      <sheetName val="Коэфф1."/>
      <sheetName val="Прайс лист"/>
      <sheetName val="исходные данные"/>
      <sheetName val="расчетные таблицы"/>
      <sheetName val="См3 СЦБ-зап"/>
      <sheetName val="СметаСводная Рыб"/>
      <sheetName val="Справка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Справочные данные"/>
      <sheetName val="УП _2004"/>
      <sheetName val="Упр"/>
      <sheetName val="Лист1"/>
      <sheetName val="Обновление"/>
      <sheetName val="Цена"/>
      <sheetName val="Product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свод_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Данные для расчёта сметы"/>
      <sheetName val="DATA"/>
      <sheetName val="ПДР"/>
      <sheetName val="Списки"/>
      <sheetName val="см8"/>
      <sheetName val="вариант"/>
      <sheetName val="Обновление"/>
      <sheetName val="Цена"/>
      <sheetName val="Product"/>
      <sheetName val="6.14_КР"/>
      <sheetName val="Summary"/>
      <sheetName val="свод 2"/>
      <sheetName val="Прилож"/>
      <sheetName val="все"/>
      <sheetName val="Табл38-7"/>
      <sheetName val="Зап-3- СЦБ"/>
      <sheetName val="Кредиты"/>
      <sheetName val="13.1"/>
      <sheetName val="информация"/>
      <sheetName val="Пример расчета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КП (2)"/>
      <sheetName val="Бюджет"/>
      <sheetName val="Norm"/>
      <sheetName val="К.рын"/>
      <sheetName val="Сводная смета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sapactivexlhiddensheet"/>
      <sheetName val="свод 3"/>
      <sheetName val="ID"/>
      <sheetName val="СС"/>
      <sheetName val="Opex personnel (Term facs)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Капитальные затраты"/>
      <sheetName val="13_1"/>
      <sheetName val="накладная"/>
      <sheetName val="Акт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Source lists"/>
      <sheetName val="Восстановл_Лист37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Сводная смета"/>
      <sheetName val="list"/>
      <sheetName val="ВКЕ"/>
      <sheetName val="СМЕТА проект"/>
      <sheetName val="РП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OCK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топография"/>
      <sheetName val="топо"/>
      <sheetName val="свод 3"/>
      <sheetName val="1.3"/>
      <sheetName val="ц_1991"/>
      <sheetName val="информация"/>
      <sheetName val="Данные для расчёта сметы"/>
      <sheetName val="свод 2"/>
      <sheetName val="шаблон"/>
      <sheetName val="Землеотвод"/>
      <sheetName val="Упр"/>
      <sheetName val="См 1 наруж.водопровод"/>
      <sheetName val="СметаСводная павильон"/>
      <sheetName val="свод"/>
      <sheetName val="НМА"/>
      <sheetName val="сводная"/>
      <sheetName val="OCK1"/>
      <sheetName val="пятилетка"/>
      <sheetName val="мониторинг"/>
      <sheetName val="Дополнительные параметры"/>
      <sheetName val="total"/>
      <sheetName val="Комплектация"/>
      <sheetName val="трубы"/>
      <sheetName val="СМР"/>
      <sheetName val="дороги"/>
      <sheetName val="р.Волхов"/>
      <sheetName val="ПДР"/>
      <sheetName val="изыскания 2"/>
      <sheetName val="ИД"/>
      <sheetName val="sapactivexlhiddensheet"/>
      <sheetName val="Калплан Кра"/>
      <sheetName val="свод1"/>
      <sheetName val="Пример расчета"/>
      <sheetName val="Б.Сатка"/>
      <sheetName val="Исполнение по оборуд_"/>
      <sheetName val="исходные данные"/>
      <sheetName val="расчетные таблицы"/>
      <sheetName val="Лист1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Рыб"/>
      <sheetName val="Коэфф1."/>
      <sheetName val="Смета"/>
      <sheetName val="3.5"/>
      <sheetName val="СметаСводная"/>
      <sheetName val="свод1"/>
      <sheetName val="свод"/>
      <sheetName val="информация"/>
      <sheetName val="топо"/>
      <sheetName val="Данные для расчёта сметы"/>
      <sheetName val="К.рын"/>
      <sheetName val="Сводная смета"/>
      <sheetName val="ц_1991"/>
      <sheetName val="Упр"/>
      <sheetName val="шаблон"/>
      <sheetName val="1.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мета"/>
      <sheetName val="См 1 наруж.водопровод"/>
      <sheetName val="1.3"/>
      <sheetName val="Данные для расчёта сметы"/>
      <sheetName val="Упр"/>
      <sheetName val="СметаСводная павильон"/>
      <sheetName val="топо"/>
      <sheetName val="НМА"/>
      <sheetName val="Землеотвод"/>
      <sheetName val="свод1"/>
      <sheetName val="свод 3"/>
      <sheetName val="ц_1991"/>
      <sheetName val="информация"/>
      <sheetName val="свод"/>
      <sheetName val="sapactivexlhiddensheet"/>
      <sheetName val="OCK1"/>
      <sheetName val="Калплан Кра"/>
      <sheetName val="сводная"/>
      <sheetName val="Пример расчета"/>
      <sheetName val="свод 2"/>
      <sheetName val="ПДР"/>
      <sheetName val="мсн"/>
      <sheetName val="Ачинский НПЗ"/>
      <sheetName val="изыскания 2"/>
      <sheetName val="исходные данные"/>
      <sheetName val="расчетные таблицы"/>
      <sheetName val="шаблон"/>
      <sheetName val="пятилетка"/>
      <sheetName val="мониторинг"/>
      <sheetName val="Дополнительные параметры"/>
      <sheetName val="ИД"/>
      <sheetName val="Шкаф"/>
      <sheetName val="Коэфф1."/>
      <sheetName val="Прайс лист"/>
      <sheetName val="Summary"/>
      <sheetName val="К.рын"/>
      <sheetName val="Сводная смета"/>
      <sheetName val="р.Волхов"/>
      <sheetName val="СметаСводная Колпино"/>
      <sheetName val="СметаСводная"/>
      <sheetName val="Геология"/>
      <sheetName val="Геофизика"/>
      <sheetName val="СС"/>
      <sheetName val="КП к ГК"/>
    </sheetNames>
    <sheetDataSet>
      <sheetData sheetId="0"/>
      <sheetData sheetId="1"/>
      <sheetData sheetId="2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См3 СЦБ-зап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Зап-3- СЦБ"/>
      <sheetName val="Смета"/>
      <sheetName val="СметаСводная Рыб"/>
      <sheetName val="Переменные и константы"/>
      <sheetName val="топография"/>
      <sheetName val="СметаСводная"/>
      <sheetName val="КП к снег Рыбинская"/>
      <sheetName val="1.3"/>
      <sheetName val="мсн"/>
      <sheetName val="СметаСводная Колпино"/>
      <sheetName val="К"/>
      <sheetName val="Данные для расчёта сметы"/>
      <sheetName val="Смета-Т"/>
      <sheetName val="оператор"/>
      <sheetName val="исх_данные"/>
      <sheetName val="D"/>
      <sheetName val="ПДР"/>
      <sheetName val="исходные данные"/>
      <sheetName val="расчетные таблицы"/>
      <sheetName val="total"/>
      <sheetName val="Комплектация"/>
      <sheetName val="трубы"/>
      <sheetName val="СМР"/>
      <sheetName val="дороги"/>
      <sheetName val="топо"/>
      <sheetName val="свод 3"/>
      <sheetName val="свод"/>
      <sheetName val="OCK1"/>
      <sheetName val="Землеотвод"/>
      <sheetName val="ИГ1"/>
      <sheetName val="р.Волхов"/>
      <sheetName val="Пример расчета"/>
      <sheetName val="Калплан Кра"/>
      <sheetName val="См 1 наруж.водопровод"/>
      <sheetName val="sapactivexlhiddensheet"/>
      <sheetName val="Общая часть"/>
      <sheetName val="Сводная"/>
      <sheetName val="ст ГТМ"/>
      <sheetName val="Шкаф"/>
      <sheetName val="Коэфф1."/>
      <sheetName val="Прайс лист"/>
      <sheetName val="Лист2"/>
      <sheetName val="шаблон"/>
      <sheetName val="информация"/>
      <sheetName val="Справочные данные"/>
      <sheetName val="Смета 1свод"/>
      <sheetName val="ИД"/>
      <sheetName val="Амур ДОН"/>
      <sheetName val="Лист1"/>
      <sheetName val="КР РП Мост 50-летия"/>
      <sheetName val="Ачинский НПЗ"/>
      <sheetName val="3труба (П)"/>
      <sheetName val="Сводная смета"/>
    </sheetNames>
    <sheetDataSet>
      <sheetData sheetId="0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свод 2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м3 СЦБ-зап"/>
      <sheetName val="Зап-3- СЦБ"/>
      <sheetName val="Данные для расчёта сметы"/>
      <sheetName val="См 1 наруж.водопровод"/>
      <sheetName val="Ачинский НПЗ"/>
      <sheetName val="СметаСводная"/>
      <sheetName val="топография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График"/>
      <sheetName val="ЛС_РЕС"/>
      <sheetName val="Записка СЦБ"/>
      <sheetName val="3труба (П)"/>
      <sheetName val="КП Прим (3)"/>
      <sheetName val="Summary"/>
      <sheetName val="sapactivexlhiddensheet"/>
      <sheetName val="Параметры"/>
      <sheetName val="Дог цена"/>
      <sheetName val="Справка"/>
      <sheetName val="пятилетка"/>
      <sheetName val="мониторинг"/>
      <sheetName val=""/>
      <sheetName val="Геодезия-1.1"/>
      <sheetName val="Сводная смета"/>
      <sheetName val="СМЕТА проект"/>
      <sheetName val="Коэфф1."/>
    </sheetNames>
    <sheetDataSet>
      <sheetData sheetId="0"/>
      <sheetData sheetId="1"/>
      <sheetData sheetId="2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Колпино"/>
      <sheetName val="Смета"/>
      <sheetName val="Ачинский НПЗ"/>
      <sheetName val="D"/>
      <sheetName val="свод 2"/>
      <sheetName val="Данные для расчёта сметы"/>
      <sheetName val="ст ГТМ"/>
      <sheetName val="4"/>
      <sheetName val="свод1"/>
      <sheetName val="справка"/>
      <sheetName val="К"/>
      <sheetName val="Лист1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2002_v2_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Переменные и константы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отчет эл_эн  2000"/>
      <sheetName val="суб.подряд"/>
      <sheetName val="ПСБ - ОЭ"/>
      <sheetName val="См3 СЦБ-зап"/>
      <sheetName val="ИД"/>
      <sheetName val="СметаСводная 1 оч"/>
      <sheetName val="Итог"/>
      <sheetName val="3.1 ТХ"/>
      <sheetName val="ЗП_ЮН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№5 СУБ Инж защ"/>
      <sheetName val="Амур ДОН"/>
      <sheetName val="3.5"/>
      <sheetName val="Смета 2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Общая часть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2.2 "/>
      <sheetName val="Расчет курса"/>
      <sheetName val="XLR_NoRangeSheet"/>
      <sheetName val="НЕДЕЛИ"/>
      <sheetName val="GD"/>
      <sheetName val="мсн"/>
      <sheetName val="влад-таблица"/>
      <sheetName val="2002(v1)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Материалы"/>
      <sheetName val="6.11 новый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Акт выбора"/>
      <sheetName val="1155"/>
      <sheetName val="выборка на22 июня"/>
      <sheetName val="HP_и_оргтехника"/>
      <sheetName val="СМЕТА_проект"/>
      <sheetName val="Лист_опроса"/>
      <sheetName val="SakhNIPI5"/>
      <sheetName val="ПИР"/>
      <sheetName val="ОПС"/>
      <sheetName val="СметаСводная_снег"/>
      <sheetName val="Хаттон_90_90_Femco"/>
      <sheetName val="свод_общ"/>
      <sheetName val="таблица_руководству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/>
      <sheetData sheetId="164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правка"/>
      <sheetName val="суб.подряд"/>
      <sheetName val="ПСБ - ОЭ"/>
      <sheetName val="СметаСводная Колпино"/>
      <sheetName val="свод 2"/>
      <sheetName val="Смета"/>
      <sheetName val="См3 СЦБ-зап"/>
      <sheetName val="СметаСводная"/>
      <sheetName val="свод 3"/>
      <sheetName val="ПДР"/>
      <sheetName val="ИГ1"/>
      <sheetName val="ИД"/>
      <sheetName val="Ачинский НПЗ"/>
      <sheetName val="Данные для расчёта сметы"/>
      <sheetName val="КП к ГК"/>
      <sheetName val="изыскания 2"/>
      <sheetName val="Калплан Кра"/>
      <sheetName val="Землеотвод"/>
      <sheetName val="р.Волхов"/>
      <sheetName val="мсн"/>
      <sheetName val="sapactivexlhiddensheet"/>
      <sheetName val="Коэф КВ"/>
      <sheetName val="Упр"/>
      <sheetName val="К"/>
      <sheetName val="Смета-Т"/>
      <sheetName val="Сводная"/>
      <sheetName val="Лист1"/>
      <sheetName val="График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OCK1"/>
      <sheetName val="Шкаф"/>
      <sheetName val="Коэфф1."/>
      <sheetName val="Прайс лист"/>
      <sheetName val="1.3"/>
      <sheetName val="К.рын"/>
      <sheetName val="Сводная смета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Лист2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"/>
      <sheetName val="Смета 3 Гидролог"/>
      <sheetName val="Записка СЦБ"/>
      <sheetName val="Дог цена"/>
      <sheetName val="Общая часть"/>
      <sheetName val="Исходные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1155"/>
      <sheetName val="ЛС_РЕ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/>
      <sheetData sheetId="185"/>
      <sheetData sheetId="186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/>
      <sheetData sheetId="226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Колпино"/>
      <sheetName val="свод 2"/>
      <sheetName val="топография"/>
      <sheetName val="Лист1"/>
      <sheetName val="Общая часть"/>
      <sheetName val="Сводная"/>
      <sheetName val="Смета"/>
      <sheetName val="СметаСводная 1 оч"/>
      <sheetName val="См3 СЦБ-зап"/>
      <sheetName val="Ачинский НПЗ"/>
      <sheetName val="справка"/>
      <sheetName val="СметаСводная павильон"/>
      <sheetName val="Данные для расчёта сметы"/>
      <sheetName val="СметаСводная снег"/>
      <sheetName val="ст ГТМ"/>
      <sheetName val="гидрология"/>
      <sheetName val="1.1."/>
      <sheetName val="К"/>
      <sheetName val="КП к ГК"/>
      <sheetName val="изыскания 2"/>
      <sheetName val="мсн"/>
      <sheetName val="СметаСводная Рыб"/>
      <sheetName val="График"/>
      <sheetName val="Зап-3- СЦБ"/>
      <sheetName val="1.3"/>
      <sheetName val="sapactivexlhiddensheet"/>
      <sheetName val="Землеотвод"/>
      <sheetName val="Справочные данные"/>
      <sheetName val="См 1 наруж.водопровод"/>
      <sheetName val="КП Прим (3)"/>
      <sheetName val="смета СИД"/>
      <sheetName val="кп"/>
      <sheetName val="ДЦ"/>
      <sheetName val="Summary"/>
      <sheetName val="пятилетка"/>
      <sheetName val="мониторинг"/>
      <sheetName val="Сводная смета"/>
      <sheetName val="Лист опроса"/>
      <sheetName val="4"/>
      <sheetName val="Дог цена"/>
    </sheetNames>
    <sheetDataSet>
      <sheetData sheetId="0"/>
      <sheetData sheetId="1"/>
      <sheetData sheetId="2">
        <row r="6">
          <cell r="E6" t="str">
            <v>Рабочий проект по реконструкции объекта "Улица Красина"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Данные для расчёта сметы"/>
      <sheetName val="топография"/>
      <sheetName val="sapactivexlhiddensheet"/>
      <sheetName val="СметаСводная 1 оч"/>
      <sheetName val="СметаСводная"/>
      <sheetName val="пятилетка"/>
      <sheetName val="мониторинг"/>
      <sheetName val="См 1 наруж.водопровод"/>
      <sheetName val="ИГ1"/>
      <sheetName val="Параметры"/>
      <sheetName val="Смета"/>
      <sheetName val="Землеотвод"/>
      <sheetName val="свод 2"/>
      <sheetName val="СметаСводная Колпино"/>
      <sheetName val="ст ГТМ"/>
      <sheetName val="х"/>
      <sheetName val="Общая часть"/>
      <sheetName val="Калплан Кра"/>
      <sheetName val="Лист1"/>
      <sheetName val="смета СИД"/>
      <sheetName val="Ачинский НПЗ"/>
      <sheetName val="гидрология"/>
      <sheetName val="Summary"/>
      <sheetName val="КП Прим (3)"/>
      <sheetName val="Дополнительные параметры"/>
      <sheetName val="Курс $"/>
      <sheetName val="см8"/>
      <sheetName val="КП к ГК"/>
      <sheetName val="Кал.план Жукова даты - не надо"/>
      <sheetName val="ПРОГНОЗ_1"/>
      <sheetName val="мсн"/>
      <sheetName val="свод"/>
      <sheetName val="Калплан ОИ2 Макм крестики"/>
      <sheetName val="Смета терзем"/>
      <sheetName val="Дог_рас"/>
      <sheetName val="эл.химз."/>
      <sheetName val="Дог цена"/>
    </sheetNames>
    <sheetDataSet>
      <sheetData sheetId="0"/>
      <sheetData sheetId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сводная"/>
      <sheetName val="Данные для расчёта сметы"/>
      <sheetName val="ИГ1"/>
      <sheetName val="СметаСводная"/>
      <sheetName val="Смета"/>
      <sheetName val="пятилетка"/>
      <sheetName val="мониторинг"/>
      <sheetName val="свод 2"/>
      <sheetName val="СметаСводная снег"/>
      <sheetName val="sapactivexlhiddensheet"/>
      <sheetName val="топография"/>
      <sheetName val="См 1 наруж.водопровод"/>
      <sheetName val="свод"/>
      <sheetName val="СметаСводная Колпино"/>
      <sheetName val="КП Мак"/>
      <sheetName val="Параметры"/>
      <sheetName val="1"/>
      <sheetName val="93-110"/>
      <sheetName val="Калплан Кра"/>
      <sheetName val="р.Волхов"/>
      <sheetName val="Землеотвод"/>
      <sheetName val="кп"/>
      <sheetName val="смета СИД"/>
      <sheetName val="Лист1"/>
      <sheetName val="КП Прим (3)"/>
      <sheetName val="гидрология"/>
      <sheetName val="КП к ГК"/>
      <sheetName val="Смета терзем"/>
      <sheetName val="Summary"/>
      <sheetName val="эл.химз."/>
      <sheetName val="Ачинский НПЗ"/>
      <sheetName val="График"/>
      <sheetName val="мсн"/>
      <sheetName val="1.3"/>
      <sheetName val="см8"/>
      <sheetName val="АЧ"/>
      <sheetName val="Общая часть"/>
    </sheetNames>
    <sheetDataSet>
      <sheetData sheetId="0" refreshError="1"/>
      <sheetData sheetId="1" refreshError="1"/>
      <sheetData sheetId="2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  <sheetName val="СметаСводная 1 оч"/>
      <sheetName val="сводная"/>
      <sheetName val="ИГ1"/>
      <sheetName val="свод 2"/>
      <sheetName val="Смета"/>
      <sheetName val="Параметры"/>
      <sheetName val="См 1 наруж.водопровод"/>
      <sheetName val="топография"/>
      <sheetName val="СметаСводная"/>
      <sheetName val="Кал.план Жукова даты - не надо"/>
      <sheetName val="справка"/>
      <sheetName val="sapactivexlhiddensheet"/>
      <sheetName val="Коэфф1."/>
      <sheetName val="Лист1"/>
      <sheetName val="свод"/>
      <sheetName val="КП Мак"/>
      <sheetName val="СметаСводная Колпино"/>
      <sheetName val="Список"/>
      <sheetName val="р.Волхов"/>
      <sheetName val="смета СИД"/>
      <sheetName val="Землеотвод"/>
      <sheetName val="эл.химз."/>
      <sheetName val="КП НовоКов"/>
      <sheetName val="пятилетка"/>
      <sheetName val="мониторинг"/>
      <sheetName val="Калплан ОИ2 Макм крестики"/>
      <sheetName val="Коэф КВ"/>
      <sheetName val="Подрядчики"/>
      <sheetName val="Калплан Кра"/>
      <sheetName val="1"/>
      <sheetName val="Данные_для_расчёта_сметы"/>
      <sheetName val="Смета_рекультивация"/>
      <sheetName val="Смета_терзем"/>
      <sheetName val="Коэфф1_"/>
      <sheetName val="СметаСводная_1_оч"/>
      <sheetName val="гидрология"/>
      <sheetName val="КП Прим (3)"/>
      <sheetName val="кп"/>
      <sheetName val="Summary"/>
      <sheetName val="свод (2)"/>
      <sheetName val="График"/>
      <sheetName val="Дополнительные параметры"/>
      <sheetName val="Титул1"/>
      <sheetName val="Титул2"/>
      <sheetName val="Титул3"/>
      <sheetName val="1.3"/>
      <sheetName val="см8"/>
      <sheetName val="Хаттон 90.90 Femco"/>
      <sheetName val="свод1"/>
      <sheetName val="Справочник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свод1"/>
      <sheetName val="1"/>
      <sheetName val="КП Прим (3)"/>
      <sheetName val="Калплан Кра"/>
      <sheetName val="Дополнительные параметры"/>
      <sheetName val="см8"/>
      <sheetName val="гидрология"/>
    </sheetNames>
    <sheetDataSet>
      <sheetData sheetId="0"/>
      <sheetData sheetId="1"/>
      <sheetData sheetId="2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водная"/>
      <sheetName val="Данные для расчёта сметы"/>
      <sheetName val="СметаСводная 1 оч"/>
      <sheetName val="СметаСводная Рыб"/>
      <sheetName val="ИГ1"/>
      <sheetName val="Калплан ОИ2 Макм крестики"/>
      <sheetName val="sapactivexlhiddensheet"/>
      <sheetName val="Смета терзем"/>
      <sheetName val="См 1 наруж.водопровод"/>
      <sheetName val="СметаСводная"/>
      <sheetName val="информация"/>
      <sheetName val="топография"/>
      <sheetName val="Кал.план Жукова даты - не надо"/>
      <sheetName val="р.Волхов"/>
      <sheetName val="смета СИД"/>
      <sheetName val="пятилетка"/>
      <sheetName val="мониторинг"/>
      <sheetName val="эл.химз."/>
      <sheetName val="93-110"/>
      <sheetName val="Смета"/>
      <sheetName val="Смета 1свод"/>
      <sheetName val="Коэфф1."/>
      <sheetName val="Лист3"/>
      <sheetName val="list"/>
      <sheetName val="свод 2"/>
      <sheetName val="СметаСводная павильон"/>
      <sheetName val="Лист1"/>
      <sheetName val="свод1"/>
      <sheetName val="Смета 5.2. Кусты25,29,31,65"/>
      <sheetName val="часы"/>
      <sheetName val="см8"/>
      <sheetName val="СметаСводная снег"/>
      <sheetName val="СП"/>
      <sheetName val="Дополнительные параметры"/>
      <sheetName val="КП НовоКов"/>
      <sheetName val="Параметры"/>
      <sheetName val="гидрология"/>
      <sheetName val="КП Прим (3)"/>
      <sheetName val="Лист2"/>
      <sheetName val="Итог"/>
      <sheetName val="1"/>
      <sheetName val="ПДР"/>
      <sheetName val="Гр5(о)"/>
      <sheetName val="КП Мак"/>
      <sheetName val="АЧ"/>
      <sheetName val="Прочее"/>
      <sheetName val="ОПС"/>
      <sheetName val="ИДвалка"/>
    </sheetNames>
    <sheetDataSet>
      <sheetData sheetId="0" refreshError="1"/>
      <sheetData sheetId="1" refreshError="1"/>
      <sheetData sheetId="2" refreshError="1"/>
      <sheetData sheetId="3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свод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ная"/>
      <sheetName val="Данные для расчёта сметы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р.Волхов"/>
      <sheetName val="кп"/>
      <sheetName val="3труба (П)"/>
      <sheetName val="ИД"/>
      <sheetName val="КП Мак"/>
      <sheetName val="Кал.план Жукова даты - не надо"/>
      <sheetName val="Дополнительные параметры"/>
      <sheetName val="КП Прим (3)"/>
      <sheetName val="СметаСводная Рыб"/>
      <sheetName val="смета СИД"/>
      <sheetName val="гидрология"/>
      <sheetName val="СП"/>
      <sheetName val="СметаСводная"/>
      <sheetName val="свод общ"/>
      <sheetName val="Хаттон 90.90 Femco"/>
      <sheetName val="Summary"/>
      <sheetName val="1.2_"/>
      <sheetName val="1.3"/>
    </sheetNames>
    <sheetDataSet>
      <sheetData sheetId="0"/>
      <sheetData sheetId="1"/>
      <sheetData sheetId="2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м 1 наруж.водопровод"/>
      <sheetName val="свод"/>
      <sheetName val="сводная"/>
      <sheetName val="Смета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Summary"/>
      <sheetName val="sapactivexlhiddensheet"/>
      <sheetName val="Шкаф"/>
      <sheetName val="Коэфф1."/>
      <sheetName val="Прайс лист"/>
      <sheetName val="Данные для расчёта сметы"/>
      <sheetName val="График"/>
      <sheetName val="Счет-Фактура"/>
      <sheetName val="Переменные и константы"/>
      <sheetName val="СметаСводная 1 оч"/>
      <sheetName val="СМЕТА проект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Кредиты"/>
      <sheetName val="Суточная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93-110"/>
      <sheetName val="list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к.84-к.83"/>
      <sheetName val="Лист опроса"/>
      <sheetName val="5ОборРабМест(HP)"/>
      <sheetName val="СметаСводная Колпино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1"/>
      <sheetName val="Смета 1свод"/>
      <sheetName val="№5 СУБ Инж защ"/>
      <sheetName val="Смета 2"/>
      <sheetName val="информация"/>
      <sheetName val="Текущие цены"/>
      <sheetName val="рабочий"/>
      <sheetName val="окраска"/>
      <sheetName val="отчет эл_эн  2000"/>
      <sheetName val="3.1 ТХ"/>
      <sheetName val="ЗП_ЮНГ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справка"/>
      <sheetName val="суб.подряд"/>
      <sheetName val="ПСБ - ОЭ"/>
      <sheetName val="См3 СЦБ-зап"/>
      <sheetName val="Ачинский НПЗ"/>
      <sheetName val="D"/>
      <sheetName val="ИД"/>
      <sheetName val="Ито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свод (2)"/>
      <sheetName val="Калплан ОИ2 Макм крестики"/>
      <sheetName val="Смета терзем"/>
      <sheetName val="Кал.план Жукова даты - не надо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П (2)"/>
      <sheetName val="Бюджет"/>
      <sheetName val="Смета2_проект__раб_"/>
      <sheetName val="Смета_1"/>
      <sheetName val="Св. смета"/>
      <sheetName val="РБС ИЗМ1"/>
      <sheetName val="Input"/>
      <sheetName val="Calculation"/>
      <sheetName val="кп ГК"/>
      <sheetName val="Справочные данные"/>
      <sheetName val="Б.Сатка"/>
      <sheetName val="влад-таблица"/>
      <sheetName val="2002(v1)"/>
      <sheetName val="Подрядчики"/>
      <sheetName val="мсн"/>
      <sheetName val="мат"/>
      <sheetName val="суб_подряд"/>
      <sheetName val="ПСБ_-_ОЭ"/>
      <sheetName val="4"/>
      <sheetName val="смета СИД"/>
      <sheetName val="ресурсная вед."/>
      <sheetName val="р.Волхов"/>
      <sheetName val="КП к ГК"/>
      <sheetName val="Баланс (Ф1)"/>
      <sheetName val="К"/>
      <sheetName val="изыскания 2"/>
      <sheetName val="Калплан Кра"/>
      <sheetName val="Материалы"/>
      <sheetName val="RSOILBAL"/>
      <sheetName val="4сд"/>
      <sheetName val="2сд"/>
      <sheetName val="7сд"/>
      <sheetName val="MAIN_PARAMETERS"/>
      <sheetName val="Перечень Заказчиков"/>
      <sheetName val="Капитальные затраты"/>
      <sheetName val="Opex personnel (Term facs)"/>
      <sheetName val="2.2 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НГХК"/>
      <sheetName val="КП к снег Рыбинская"/>
      <sheetName val="EKDEB90"/>
      <sheetName val="Коэф КВ"/>
      <sheetName val="матер."/>
      <sheetName val="КП Прим (3)"/>
      <sheetName val="кп (3)"/>
      <sheetName val="СП"/>
      <sheetName val="фонтан разбитый2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1155"/>
      <sheetName val="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Полигон - ИЭИ "/>
      <sheetName val="Ком"/>
      <sheetName val="ПД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См.3_АСУ"/>
      <sheetName val="MararashAA"/>
      <sheetName val="ПРОЦЕНТЫ"/>
      <sheetName val="Lucent"/>
      <sheetName val="лч и кам"/>
      <sheetName val="№1"/>
      <sheetName val="Общ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4"/>
      <sheetName val="ф5"/>
      <sheetName val="свод 2"/>
      <sheetName val="ТОПО ГЕО"/>
      <sheetName val="экол из "/>
      <sheetName val="110 (2)"/>
      <sheetName val="защита (2)"/>
      <sheetName val="АСУ"/>
      <sheetName val="диспетчерское упр"/>
      <sheetName val="связь (2)"/>
      <sheetName val="ЭМС"/>
      <sheetName val="ГОЧС2"/>
      <sheetName val="орг_движ2"/>
      <sheetName val="оос1"/>
      <sheetName val="топография"/>
      <sheetName val="ИГ1"/>
      <sheetName val="свод_2"/>
      <sheetName val="ТОПО_ГЕО"/>
      <sheetName val="экол_из_"/>
      <sheetName val="110_(2)"/>
      <sheetName val="защита_(2)"/>
      <sheetName val="диспетчерское_упр"/>
      <sheetName val="связь_(2)"/>
      <sheetName val="См 1 наруж.водопровод"/>
      <sheetName val="свод"/>
      <sheetName val="Данные для расчёта сметы"/>
      <sheetName val="сводная"/>
      <sheetName val="СМЕТА проект"/>
      <sheetName val="СметаСводная 1 оч"/>
      <sheetName val="СметаСводная Рыб"/>
      <sheetName val="СметаСводная"/>
      <sheetName val="Объемы работ по ПВ"/>
      <sheetName val="Смета 1свод"/>
      <sheetName val="3труба (П)"/>
      <sheetName val="Лист1"/>
      <sheetName val="Смета"/>
      <sheetName val="BACT"/>
      <sheetName val="Упр"/>
    </sheetNames>
    <sheetDataSet>
      <sheetData sheetId="0"/>
      <sheetData sheetId="1"/>
      <sheetData sheetId="2">
        <row r="10">
          <cell r="D10" t="str">
            <v xml:space="preserve"> ОАО "Ленэнерго"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вод 2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ИГ1"/>
      <sheetName val="топография"/>
      <sheetName val="см8"/>
      <sheetName val="сводная"/>
      <sheetName val="свод"/>
      <sheetName val="Данные для расчёта сметы"/>
      <sheetName val="См 1 наруж.водопровод"/>
      <sheetName val="свод1"/>
      <sheetName val="Объемы работ по ПВ"/>
      <sheetName val="Смета 1свод"/>
      <sheetName val="гидрология"/>
      <sheetName val="СметаСводная Рыб"/>
      <sheetName val="Смета"/>
      <sheetName val="КП НовоКов"/>
      <sheetName val="НМА"/>
      <sheetName val="3труба (П)"/>
      <sheetName val="эл.химз."/>
      <sheetName val="свод (2)"/>
      <sheetName val="кп"/>
      <sheetName val="Калплан ОИ2 Макм крестики"/>
      <sheetName val="Смета терзем"/>
      <sheetName val="Смета 2"/>
      <sheetName val="sapactivexlhiddensheet"/>
      <sheetName val="шаблон"/>
      <sheetName val="ИД"/>
      <sheetName val="Кал.план Жукова даты - не надо"/>
      <sheetName val="Калькуляция_2012"/>
      <sheetName val="3.труба (П)"/>
      <sheetName val="19 МОЗ "/>
      <sheetName val="Сводная "/>
      <sheetName val="Лист2"/>
      <sheetName val="Календарь новый"/>
      <sheetName val="Смета № 1 ИИ линия"/>
      <sheetName val="Параметры"/>
      <sheetName val="Смета 3 Гидролог"/>
      <sheetName val="СметаСводная 1 оч"/>
      <sheetName val=""/>
    </sheetNames>
    <sheetDataSet>
      <sheetData sheetId="0"/>
      <sheetData sheetId="1"/>
      <sheetData sheetId="2"/>
      <sheetData sheetId="3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9">
          <cell r="C9" t="str">
            <v>ООО НИИПРИИ  "Севзапинжтехнология"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"/>
      <sheetName val="Данные для расчёта сметы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Зап-3- СЦБ"/>
      <sheetName val="свод1"/>
      <sheetName val="Объемы работ по ПВ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изыскания 2"/>
      <sheetName val="КП к ГК"/>
      <sheetName val="OCK1"/>
      <sheetName val="Summary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-15"/>
      <sheetName val="мсн"/>
      <sheetName val="Journals"/>
      <sheetName val="ц_1991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УПН"/>
      <sheetName val="Коэфф1.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Шкаф"/>
      <sheetName val="Прайс лист"/>
      <sheetName val="HP и оргтехника"/>
      <sheetName val="5ОборРабМест(HP)"/>
      <sheetName val="ИГ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BACT"/>
      <sheetName val="База Геодезия"/>
      <sheetName val="Расч(подряд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"/>
      <sheetName val="свод общ ГК"/>
      <sheetName val="свод общ"/>
      <sheetName val="свод1"/>
      <sheetName val="свод 2"/>
      <sheetName val="свод 3"/>
      <sheetName val="свод 4"/>
      <sheetName val="свод 5"/>
      <sheetName val="сид1"/>
      <sheetName val="сид2"/>
      <sheetName val="сид3"/>
      <sheetName val="сид4"/>
      <sheetName val="сид5"/>
      <sheetName val="изыскания 1"/>
      <sheetName val="изыскания 2"/>
      <sheetName val="изыскания 3"/>
      <sheetName val="изыскания 4"/>
      <sheetName val="изыскания5"/>
      <sheetName val="ЭИ1"/>
      <sheetName val="ЭИ2"/>
      <sheetName val="ЭИ3"/>
      <sheetName val="ЭИ4"/>
      <sheetName val="ЭИ5"/>
      <sheetName val="экон из1"/>
      <sheetName val="экол из1"/>
      <sheetName val="экол из2"/>
      <sheetName val="экол из3"/>
      <sheetName val="экол из4"/>
      <sheetName val="экол из5"/>
      <sheetName val="дор1"/>
      <sheetName val="дор2"/>
      <sheetName val="дор3"/>
      <sheetName val="дор4"/>
      <sheetName val="дор5"/>
      <sheetName val="иск соор4"/>
      <sheetName val="площадка1"/>
      <sheetName val="площадка5"/>
      <sheetName val="светоф2"/>
      <sheetName val="светоф5"/>
      <sheetName val="ост2"/>
      <sheetName val="ост3"/>
      <sheetName val="трот2"/>
      <sheetName val="трот3"/>
      <sheetName val="нар осв1"/>
      <sheetName val="нар осв2"/>
      <sheetName val="нар осв3"/>
      <sheetName val="электроснаб1"/>
      <sheetName val="электроснаб2"/>
      <sheetName val="электроснаб3"/>
      <sheetName val="пер ком1 "/>
      <sheetName val="пер ком2"/>
      <sheetName val="пер ком3"/>
      <sheetName val="пер ком4"/>
      <sheetName val="пер ком5"/>
      <sheetName val="канал1"/>
      <sheetName val="канал2"/>
      <sheetName val="канал3"/>
      <sheetName val="экран2"/>
      <sheetName val="экран3"/>
      <sheetName val="орг_движ1"/>
      <sheetName val="орг_движ2"/>
      <sheetName val="орг_движ3"/>
      <sheetName val="орг_движ4"/>
      <sheetName val="орг_движ5"/>
      <sheetName val="акт1"/>
      <sheetName val="акт2"/>
      <sheetName val="акт3"/>
      <sheetName val="акт4"/>
      <sheetName val="акт5"/>
      <sheetName val="ГОЧС1"/>
      <sheetName val="ГОЧС2"/>
      <sheetName val="ГОЧС3"/>
      <sheetName val="ГОЧС4"/>
      <sheetName val="ГОЧС5"/>
      <sheetName val="оос1"/>
      <sheetName val="оос2"/>
      <sheetName val="оос3"/>
      <sheetName val="оос4"/>
      <sheetName val="оос5"/>
      <sheetName val="бл-во2"/>
      <sheetName val="бл-во3"/>
      <sheetName val="тэч1"/>
      <sheetName val="тэч2"/>
      <sheetName val="тэч3"/>
      <sheetName val="тэч4"/>
      <sheetName val="тэч5"/>
      <sheetName val="сод дор1"/>
      <sheetName val="сод дор2"/>
      <sheetName val="сод дор3"/>
      <sheetName val="сод дор4"/>
      <sheetName val="сод дор5"/>
      <sheetName val="изъят зем уч1"/>
      <sheetName val="изъят зем уч2"/>
      <sheetName val="изъят зем уч3"/>
      <sheetName val="изъят зем уч4"/>
      <sheetName val="изъят зем уч5"/>
      <sheetName val="памятн1"/>
      <sheetName val="памятн2"/>
      <sheetName val="памятн3"/>
      <sheetName val="памятн4"/>
      <sheetName val="памятн5"/>
      <sheetName val="конкурсн1"/>
      <sheetName val="конкурсн2"/>
      <sheetName val="конкурсн3"/>
      <sheetName val="конкурсн4"/>
      <sheetName val="конкурсн5"/>
      <sheetName val="СметаСводная"/>
      <sheetName val="Смета"/>
      <sheetName val="кп_ГК"/>
      <sheetName val="свод_общ_ГК"/>
      <sheetName val="свод_общ"/>
      <sheetName val="свод_2"/>
      <sheetName val="свод_3"/>
      <sheetName val="свод_4"/>
      <sheetName val="свод_5"/>
      <sheetName val="изыскания_1"/>
      <sheetName val="изыскания_2"/>
      <sheetName val="изыскания_3"/>
      <sheetName val="изыскания_4"/>
      <sheetName val="экон_из1"/>
      <sheetName val="экол_из1"/>
      <sheetName val="экол_из2"/>
      <sheetName val="экол_из3"/>
      <sheetName val="экол_из4"/>
      <sheetName val="экол_из5"/>
      <sheetName val="иск_соор4"/>
      <sheetName val="нар_осв1"/>
      <sheetName val="нар_осв2"/>
      <sheetName val="нар_осв3"/>
      <sheetName val="пер_ком1_"/>
      <sheetName val="пер_ком2"/>
      <sheetName val="пер_ком3"/>
      <sheetName val="пер_ком4"/>
      <sheetName val="пер_ком5"/>
      <sheetName val="сод_дор1"/>
      <sheetName val="сод_дор2"/>
      <sheetName val="сод_дор3"/>
      <sheetName val="сод_дор4"/>
      <sheetName val="сод_дор5"/>
      <sheetName val="изъят_зем_уч1"/>
      <sheetName val="изъят_зем_уч2"/>
      <sheetName val="изъят_зем_уч3"/>
      <sheetName val="изъят_зем_уч4"/>
      <sheetName val="изъят_зем_уч5"/>
      <sheetName val="ИГ1"/>
      <sheetName val="Хаттон 90.90 Femco"/>
      <sheetName val="топография"/>
      <sheetName val="СметаСводная павильон"/>
      <sheetName val="Данные для расчёта сметы"/>
      <sheetName val="ИД1"/>
      <sheetName val="свод"/>
      <sheetName val="См 1 наруж.водопровод"/>
      <sheetName val="ресурсная вед."/>
      <sheetName val="информация"/>
      <sheetName val="Итог"/>
      <sheetName val="см8"/>
      <sheetName val="Смета 2"/>
      <sheetName val="топо"/>
      <sheetName val="СметаСводная Рыб"/>
      <sheetName val="РП"/>
      <sheetName val="СМЕТА проект"/>
      <sheetName val="Объемы работ по ПВ"/>
      <sheetName val="сводная"/>
      <sheetName val="смета СИД"/>
      <sheetName val="р.Волхов"/>
      <sheetName val="КП Прим (3)"/>
      <sheetName val="гидрология"/>
      <sheetName val="часы"/>
      <sheetName val="мсн"/>
      <sheetName val="sapactivexlhiddensheet"/>
      <sheetName val="геология "/>
      <sheetName val="КП НовоКов"/>
      <sheetName val="эл.химз."/>
      <sheetName val="свод (2)"/>
      <sheetName val="ЗП_ЮНГ"/>
      <sheetName val="Параметры"/>
      <sheetName val="1"/>
      <sheetName val="шаблон"/>
      <sheetName val="ИД"/>
      <sheetName val="Лист3"/>
      <sheetName val="ОПС"/>
      <sheetName val="Смета терзем"/>
      <sheetName val="фонтан разбитый2"/>
      <sheetName val="матер."/>
      <sheetName val="Январь"/>
      <sheetName val="Калплан ОИ2 Макм крестики"/>
      <sheetName val="Смета ПД"/>
      <sheetName val="ИДвалка"/>
      <sheetName val="доходы и расходы"/>
      <sheetName val="А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7">
          <cell r="A7" t="str">
            <v>Наименование  строительства, стадии проектирования:
Выполнение работ по разработке инженерного проекта реконструкции автомобильной дороги "Самара-Бугуруслан" на участке км 54+272 - км 73+900 в Кинельском районе Самарской области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Данные для расчёта сметы"/>
      <sheetName val="свод1"/>
      <sheetName val="см8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ИГ1"/>
      <sheetName val="сводная"/>
      <sheetName val="шаблон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Итог"/>
      <sheetName val="Смета 5.2. Кусты25,29,31,65"/>
      <sheetName val="НМА"/>
      <sheetName val="list"/>
      <sheetName val="Обновление"/>
      <sheetName val="Цена"/>
      <sheetName val="Product"/>
      <sheetName val="Подрядчики"/>
      <sheetName val=""/>
      <sheetName val="сохранить"/>
      <sheetName val="См 1 наруж.водопровод"/>
      <sheetName val="2002(v2)"/>
      <sheetName val="2002_v2_"/>
      <sheetName val="информация"/>
      <sheetName val="смета СИД"/>
      <sheetName val="часы"/>
      <sheetName val="ресурсная вед."/>
      <sheetName val="р.Волхов"/>
      <sheetName val="ИДвалка"/>
      <sheetName val="кп"/>
      <sheetName val="Январь"/>
      <sheetName val="матер."/>
      <sheetName val="КП Прим (3)"/>
      <sheetName val="Материалы"/>
      <sheetName val="КП НовоКов"/>
      <sheetName val="Объемы работ по ПВ"/>
      <sheetName val="Лист1"/>
      <sheetName val="ОПС"/>
      <sheetName val="эл_химз_"/>
      <sheetName val="геология_"/>
      <sheetName val="Данные_для_расчёта_сметы"/>
      <sheetName val="СметаСводная_снег"/>
      <sheetName val="свод_2"/>
      <sheetName val="Хаттон_90_90_Femco"/>
      <sheetName val="Коэфф1_"/>
      <sheetName val="свод_общ"/>
      <sheetName val="таблица_руководству"/>
      <sheetName val="Суточная_добыча_за_неделю"/>
      <sheetName val="СметаСводная_павильон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ПДР ООО &quot;Юкос ФБЦ&quot;"/>
      <sheetName val="Прибыль опл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Перечень ИУ"/>
      <sheetName val="Упр"/>
      <sheetName val="оператор"/>
      <sheetName val="исх_данные"/>
      <sheetName val="ст ГТМ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мат"/>
      <sheetName val="суб_подряд"/>
      <sheetName val="ПСБ_-_ОЭ"/>
      <sheetName val="D"/>
      <sheetName val="4"/>
      <sheetName val="Калплан Кра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ЛЧ"/>
      <sheetName val="1155"/>
      <sheetName val="накладная"/>
      <sheetName val="Акт"/>
      <sheetName val="Leistungsakt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PO Data"/>
      <sheetName val="Source Lists"/>
      <sheetName val="геолог"/>
      <sheetName val="SakhNIPI5"/>
      <sheetName val="ПИР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ыборка на22 июня"/>
      <sheetName val="HP_и_оргтехника"/>
      <sheetName val="СМЕТА_проект"/>
      <sheetName val="Лист_опроса"/>
      <sheetName val="Таблица 5"/>
      <sheetName val="Таблица 3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3труба (П)"/>
      <sheetName val="См.3_АСУ"/>
      <sheetName val="15"/>
      <sheetName val="Восстановл_Лист37"/>
      <sheetName val="16"/>
      <sheetName val="Коэф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Rub"/>
      <sheetName val="Акт выбора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/>
      <sheetData sheetId="229"/>
      <sheetData sheetId="230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свод1"/>
      <sheetName val="топография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мета"/>
      <sheetName val="Данные для расчёта сметы"/>
      <sheetName val="93-110"/>
      <sheetName val="свод"/>
      <sheetName val="Коэфф1."/>
      <sheetName val="ИДвалка"/>
      <sheetName val="свод 2"/>
      <sheetName val="СметаСводная павильон"/>
      <sheetName val="СметаСводная"/>
      <sheetName val="матер."/>
      <sheetName val="ИГ1"/>
      <sheetName val="Хаттон 90.90 Femco"/>
      <sheetName val="См 1 наруж.водопровод"/>
      <sheetName val="геология "/>
      <sheetName val="Объемы работ по ПВ"/>
      <sheetName val="свод общ"/>
      <sheetName val="ИД1"/>
      <sheetName val="смета СИД"/>
      <sheetName val="часы"/>
      <sheetName val="см8"/>
      <sheetName val="р.Волхов"/>
      <sheetName val="ресурсная вед."/>
      <sheetName val="гидрология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шаблон"/>
      <sheetName val="Итог"/>
      <sheetName val="ОПС"/>
      <sheetName val="КП НовоКов"/>
      <sheetName val="Лист3"/>
      <sheetName val="свод (2)"/>
      <sheetName val="КП Прим (3)"/>
      <sheetName val="Параметры"/>
    </sheetNames>
    <sheetDataSet>
      <sheetData sheetId="0"/>
      <sheetData sheetId="1"/>
      <sheetData sheetId="2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Зап-3- СЦБ"/>
      <sheetName val="Смета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Коэф"/>
      <sheetName val="DMTR_BP_03"/>
      <sheetName val="вариант"/>
      <sheetName val="ПДР"/>
      <sheetName val="Calc"/>
      <sheetName val="ID"/>
      <sheetName val="РП"/>
      <sheetName val="Таблица 2"/>
      <sheetName val="Таблица 3"/>
      <sheetName val="К.рын"/>
      <sheetName val="СС"/>
      <sheetName val="информация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ПИР"/>
      <sheetName val="эл.химз."/>
      <sheetName val="гидрология"/>
      <sheetName val="Амур ДОН"/>
      <sheetName val="топо"/>
      <sheetName val="Лист опроса"/>
      <sheetName val="прод_зап8 (2)"/>
      <sheetName val="540"/>
      <sheetName val="853 (корр) (2)"/>
      <sheetName val="Объемы работ по ПВ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ДР ООО &quot;Юкос ФБЦ&quot;"/>
      <sheetName val="начало"/>
      <sheetName val="2.2 "/>
      <sheetName val="1.1."/>
      <sheetName val="СметаСводная Рыб"/>
      <sheetName val="СметаСводная павильон"/>
      <sheetName val="СЦПР-90-38"/>
      <sheetName val="Исх. данные"/>
      <sheetName val="sapactivexlhiddensheet"/>
      <sheetName val="5ОборРабМест(HP)"/>
      <sheetName val="Свод стоимость"/>
      <sheetName val="Свод объем"/>
      <sheetName val="Приложение 2"/>
      <sheetName val="СМЕТА проект"/>
      <sheetName val="КП с изм.2"/>
      <sheetName val="КП"/>
      <sheetName val="СметаСводная 1 оч"/>
      <sheetName val="х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Lim"/>
      <sheetName val="Хар_"/>
      <sheetName val="С1_"/>
      <sheetName val="Ачинский НПЗ"/>
      <sheetName val="Бюджет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BAC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павильон"/>
      <sheetName val="павильон разбитый1"/>
      <sheetName val="фонтан разбитый2"/>
      <sheetName val="павильон"/>
      <sheetName val="Сети по доп.согл."/>
      <sheetName val="кп1"/>
      <sheetName val="кп2"/>
      <sheetName val="кп3"/>
      <sheetName val="КП павильон"/>
      <sheetName val="сводная"/>
      <sheetName val="СметаСводная_павильон"/>
      <sheetName val="павильон_разбитый1"/>
      <sheetName val="фонтан_разбитый2"/>
      <sheetName val="Сети_по_доп_согл_"/>
      <sheetName val="КП_павильон"/>
      <sheetName val="топография"/>
      <sheetName val="свод1"/>
      <sheetName val="Смета"/>
      <sheetName val="93-110"/>
      <sheetName val="Коэфф1."/>
      <sheetName val="свод"/>
      <sheetName val="Данные для расчёта сметы"/>
      <sheetName val="СметаСводная Колпино"/>
      <sheetName val="Январь"/>
      <sheetName val="ИДвалка"/>
      <sheetName val="Смета 1свод"/>
      <sheetName val="см8"/>
      <sheetName val="Смета 3 Гидролог"/>
      <sheetName val="свод 2"/>
      <sheetName val="СметаСводная"/>
      <sheetName val="СметаСводная Рыб"/>
      <sheetName val="матер."/>
      <sheetName val="Итог"/>
      <sheetName val="СметаСводная снег"/>
      <sheetName val="геология "/>
      <sheetName val="Хаттон 90.90 Femco"/>
      <sheetName val="свод общ"/>
      <sheetName val="р.Волхов"/>
      <sheetName val="ресурсная вед."/>
      <sheetName val="шаблон"/>
      <sheetName val="ОПС"/>
      <sheetName val="ИД1"/>
      <sheetName val="кп"/>
      <sheetName val="ПРОГНОЗ_1"/>
      <sheetName val="Гр5(о)"/>
      <sheetName val="АЧ"/>
      <sheetName val="КП Прим (3)"/>
      <sheetName val="гидрология"/>
      <sheetName val="смета СИД"/>
      <sheetName val="Объемы работ по ПВ"/>
      <sheetName val="эл.химз."/>
      <sheetName val="Параметры"/>
      <sheetName val="Лист3"/>
    </sheetNames>
    <sheetDataSet>
      <sheetData sheetId="0">
        <row r="6">
          <cell r="D6" t="str">
            <v>Рабочий проект по объекту "Реконструкция Исаакиевской площади с благоустройством прилегающих территорий. 1-ая очередь"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метаСводная павильон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  <sheetName val="сводная"/>
      <sheetName val="свод1"/>
      <sheetName val="топография"/>
      <sheetName val="АЧ"/>
      <sheetName val="93-110"/>
      <sheetName val="Смета"/>
      <sheetName val="Коэфф1."/>
      <sheetName val="ЗП_ЮНГ"/>
      <sheetName val="Данные для расчёта сметы"/>
      <sheetName val="СметаСводная снег"/>
      <sheetName val="см8"/>
      <sheetName val="свод 2"/>
      <sheetName val="Хаттон 90.90 Femco"/>
      <sheetName val="СметаСводная"/>
      <sheetName val="Январь"/>
      <sheetName val="НМА"/>
      <sheetName val="фонтан разбитый2"/>
      <sheetName val="См 1 наруж.водопровод"/>
      <sheetName val="Смета 1свод"/>
      <sheetName val="Смета 3 Гидролог"/>
      <sheetName val="ИДвалка"/>
      <sheetName val="матер."/>
      <sheetName val="sapactivexlhiddensheet"/>
      <sheetName val="геология "/>
      <sheetName val="свод общ"/>
      <sheetName val="ресурсная вед."/>
      <sheetName val="Объемы работ по ПВ"/>
      <sheetName val="ОПС"/>
      <sheetName val="ИД1"/>
      <sheetName val="Лист1"/>
    </sheetNames>
    <sheetDataSet>
      <sheetData sheetId="0"/>
      <sheetData sheetId="1"/>
      <sheetData sheetId="2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Данные для расчёта сметы"/>
      <sheetName val="топография"/>
      <sheetName val="свод"/>
      <sheetName val="см8"/>
      <sheetName val="Смета"/>
      <sheetName val="СметаСводная"/>
      <sheetName val="Смета 1свод"/>
      <sheetName val="СметаСводная павильон"/>
      <sheetName val="Коэфф1."/>
      <sheetName val="сводная"/>
      <sheetName val="sapactivexlhiddensheet"/>
      <sheetName val="АЧ"/>
      <sheetName val="часы"/>
      <sheetName val="Январь"/>
      <sheetName val="Смета 5.2. Кусты25,29,31,65"/>
      <sheetName val="свод 2"/>
      <sheetName val="смета СИД"/>
      <sheetName val="кп"/>
      <sheetName val="Лист3"/>
      <sheetName val="Итог"/>
      <sheetName val="ЗП_ЮНГ"/>
      <sheetName val="фонтан разбитый2"/>
      <sheetName val="См 1 наруж.водопровод"/>
      <sheetName val="Прайс лист"/>
      <sheetName val="Смета 3 Гидролог"/>
      <sheetName val="матер."/>
      <sheetName val="СП"/>
      <sheetName val="свод1"/>
      <sheetName val=""/>
      <sheetName val="пятилетка"/>
      <sheetName val="мониторинг"/>
      <sheetName val="ИД"/>
      <sheetName val="ИД1"/>
      <sheetName val="Параметры"/>
      <sheetName val="Калплан ОИ2 Макм крестики"/>
      <sheetName val="ИДвалка"/>
      <sheetName val="геология "/>
      <sheetName val="БД"/>
      <sheetName val="Хаттон 90.90 Femco"/>
      <sheetName val="Смета 7"/>
      <sheetName val="Расчет зарплаты"/>
    </sheetNames>
    <sheetDataSet>
      <sheetData sheetId="0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топо"/>
      <sheetName val="Смета"/>
      <sheetName val="оборудован"/>
      <sheetName val="Упр"/>
      <sheetName val="2002_v2_"/>
      <sheetName val="Перечень ИУ"/>
      <sheetName val="Коэфф1."/>
      <sheetName val="свод 2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см8"/>
      <sheetName val="Итог"/>
      <sheetName val="мсн"/>
      <sheetName val="влад-таблица"/>
      <sheetName val="2002(v1)"/>
      <sheetName val="РН-ПНГ"/>
      <sheetName val="Подрядчики"/>
      <sheetName val="Январь"/>
      <sheetName val="мат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Таблица 2"/>
      <sheetName val="информация"/>
      <sheetName val="Текущие цены"/>
      <sheetName val="рабочий"/>
      <sheetName val="окраска"/>
      <sheetName val="отчет эл_эн  2000"/>
      <sheetName val="ц_1991"/>
      <sheetName val="СметаСводная 1 оч"/>
      <sheetName val="ИД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 3"/>
      <sheetName val="См3 СЦБ-зап"/>
      <sheetName val="Смета 1"/>
      <sheetName val="справка"/>
      <sheetName val="суб.подряд"/>
      <sheetName val="ПСБ - ОЭ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Смета 1свод"/>
      <sheetName val="Вспомогательный"/>
      <sheetName val="Calc"/>
      <sheetName val="ID"/>
      <sheetName val="История"/>
      <sheetName val="Р1"/>
      <sheetName val="Параметры_i"/>
      <sheetName val="Ачинский НПЗ"/>
      <sheetName val="D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ИДвалка"/>
      <sheetName val="АСУ ТП 1 этап ПД"/>
      <sheetName val="Амур ДОН"/>
      <sheetName val="Курсы"/>
      <sheetName val="в работу"/>
      <sheetName val="1ПС"/>
      <sheetName val="20_Кредиты краткосрочные"/>
      <sheetName val="3.5"/>
      <sheetName val="Лист3"/>
      <sheetName val="часы"/>
      <sheetName val="АЧ"/>
      <sheetName val="кп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1.401.2"/>
      <sheetName val="Rub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лч и кам"/>
      <sheetName val="П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/>
      <sheetData sheetId="237"/>
      <sheetData sheetId="238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Лист опроса"/>
      <sheetName val="СметаСводная снег"/>
      <sheetName val="к.84-к.83"/>
      <sheetName val="Лист2"/>
      <sheetName val="93-110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"/>
      <sheetName val="Смета 1свод"/>
      <sheetName val="см8"/>
      <sheetName val="Данные для расчёта сметы"/>
      <sheetName val="Зап-3- СЦБ"/>
      <sheetName val="свод 2"/>
      <sheetName val="Вспомогательный"/>
      <sheetName val="Прибыль опл"/>
      <sheetName val="СМЕТА проект"/>
      <sheetName val="таблица руководству"/>
      <sheetName val="Суточная добыча за неделю"/>
      <sheetName val="РП"/>
      <sheetName val="list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ПДР"/>
      <sheetName val="1"/>
      <sheetName val="СметаСводная Рыб"/>
      <sheetName val="СметаСводная Колпино"/>
      <sheetName val="СметаСводная"/>
      <sheetName val="информация"/>
      <sheetName val="часы"/>
      <sheetName val="кп (3)"/>
      <sheetName val="СП"/>
      <sheetName val="Лист3"/>
      <sheetName val="sapactivexlhiddensheet"/>
      <sheetName val="смета СИД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РС "/>
      <sheetName val="Дополнительные параметры"/>
      <sheetName val="13_1"/>
      <sheetName val="ЛЧ"/>
      <sheetName val="Leistungsakt"/>
      <sheetName val="Свод объем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  <sheetName val="110-132"/>
      <sheetName val="132-157"/>
      <sheetName val="157-212"/>
      <sheetName val="212-259"/>
      <sheetName val="быково"/>
      <sheetName val="259-290"/>
      <sheetName val="молога"/>
      <sheetName val="290-365"/>
      <sheetName val="365-405"/>
      <sheetName val="405-470"/>
      <sheetName val="470-518"/>
      <sheetName val="518-540"/>
      <sheetName val="волхов"/>
      <sheetName val="кириши"/>
      <sheetName val="540-641"/>
      <sheetName val="нева"/>
      <sheetName val="невская"/>
      <sheetName val="641-717,6"/>
      <sheetName val="717,6-801"/>
      <sheetName val="приморск"/>
      <sheetName val="0-30"/>
      <sheetName val="7 км"/>
      <sheetName val="вл"/>
      <sheetName val="93_1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93-110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мета"/>
      <sheetName val="Смета 1свод"/>
      <sheetName val="топография"/>
      <sheetName val="Коэфф1."/>
      <sheetName val="sapactivexlhiddensheet"/>
      <sheetName val="Лист3"/>
      <sheetName val="информация"/>
      <sheetName val="list"/>
      <sheetName val="свод 2"/>
      <sheetName val="СметаСводная Рыб"/>
      <sheetName val="Лист1"/>
      <sheetName val="сводная"/>
      <sheetName val="Смета 5.2. Кусты25,29,31,65"/>
      <sheetName val="Данные для расчёта сметы"/>
      <sheetName val="СметаСводная 1 оч"/>
      <sheetName val="ИГ1"/>
      <sheetName val="Калплан ОИ2 Макм крестики"/>
      <sheetName val="Лист2"/>
      <sheetName val="СметаСводная павильон"/>
      <sheetName val="свод1"/>
      <sheetName val="1"/>
      <sheetName val="ПДР"/>
      <sheetName val="часы"/>
      <sheetName val="см8"/>
      <sheetName val="СметаСводная снег"/>
      <sheetName val="СП"/>
      <sheetName val="Итог"/>
      <sheetName val="Смета терзем"/>
      <sheetName val="СметаСводная"/>
      <sheetName val="Кал.план Жукова даты - не надо"/>
      <sheetName val="См 1 наруж.водопровод"/>
      <sheetName val="р.Волхов"/>
      <sheetName val="смета СИД"/>
      <sheetName val="пятилетка"/>
      <sheetName val="мониторинг"/>
      <sheetName val="эл.химз."/>
      <sheetName val="ПД-2.2"/>
      <sheetName val="Экология-3.1"/>
      <sheetName val="таблица руководству"/>
      <sheetName val="Суточная добыча за неделю"/>
      <sheetName val="Арматура"/>
    </sheetNames>
    <sheetDataSet>
      <sheetData sheetId="0" refreshError="1"/>
      <sheetData sheetId="1" refreshError="1"/>
      <sheetData sheetId="2" refreshError="1"/>
      <sheetData sheetId="3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ХЗ"/>
      <sheetName val="РасчетКомандир1"/>
      <sheetName val="РасчетКомандир2"/>
      <sheetName val="Коэфф"/>
      <sheetName val="Смета2 проект. раб."/>
      <sheetName val="Смета"/>
      <sheetName val="Summary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РП"/>
      <sheetName val="Смета 1"/>
      <sheetName val="данные"/>
      <sheetName val="Баланс"/>
      <sheetName val="СМЕТА проект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Смета2_проект__раб_"/>
      <sheetName val="Зап-3-_СЦБ"/>
      <sheetName val="свод_2"/>
      <sheetName val="Данные_для_расчёта_сметы"/>
      <sheetName val="Смета_1"/>
      <sheetName val="SakhNIPI5"/>
      <sheetName val="ПИР"/>
      <sheetName val="свод 3"/>
      <sheetName val="информация"/>
      <sheetName val="шаблон"/>
      <sheetName val="геолог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155"/>
      <sheetName val="3труба (П)"/>
      <sheetName val="15"/>
      <sheetName val="Объемы работ по ПВ"/>
      <sheetName val="2-stage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Таблица 5"/>
      <sheetName val="Таблица 3"/>
      <sheetName val="1.401.2"/>
      <sheetName val="Восстановл_Лист37"/>
      <sheetName val="16"/>
      <sheetName val="Коэф"/>
      <sheetName val="Source lists"/>
      <sheetName val="PO Data"/>
      <sheetName val="Rub"/>
      <sheetName val="свод_ИИР"/>
      <sheetName val="Акт выбора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Бл.электр.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</sheetNames>
    <sheetDataSet>
      <sheetData sheetId="0" refreshError="1"/>
      <sheetData sheetId="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 refreshError="1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://www.gks.ru/bgd/free/b04_03/IssWWW.exe/Stg/d03/1.htm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38"/>
  <sheetViews>
    <sheetView tabSelected="1" view="pageBreakPreview" topLeftCell="A13" zoomScale="90" zoomScaleNormal="100" zoomScaleSheetLayoutView="90" workbookViewId="0">
      <selection activeCell="G34" sqref="G34"/>
    </sheetView>
  </sheetViews>
  <sheetFormatPr defaultColWidth="9.140625" defaultRowHeight="14.25"/>
  <cols>
    <col min="1" max="1" width="7.140625" style="84" customWidth="1"/>
    <col min="2" max="2" width="42.28515625" style="84" customWidth="1"/>
    <col min="3" max="3" width="14.28515625" style="84" customWidth="1"/>
    <col min="4" max="4" width="10.28515625" style="84" customWidth="1"/>
    <col min="5" max="5" width="14.28515625" style="84" customWidth="1"/>
    <col min="6" max="6" width="10.5703125" style="84" customWidth="1"/>
    <col min="7" max="7" width="11.28515625" style="84" customWidth="1"/>
    <col min="8" max="8" width="17" style="84" customWidth="1"/>
    <col min="9" max="9" width="13.85546875" style="84" customWidth="1"/>
    <col min="10" max="16384" width="9.140625" style="84"/>
  </cols>
  <sheetData>
    <row r="1" spans="1:10" s="324" customFormat="1" ht="15">
      <c r="A1" s="323" t="s">
        <v>250</v>
      </c>
      <c r="B1" s="323"/>
      <c r="C1" s="323"/>
      <c r="D1" s="323"/>
      <c r="E1" s="323"/>
      <c r="F1" s="323"/>
      <c r="G1" s="323"/>
      <c r="H1" s="323"/>
      <c r="I1" s="323"/>
      <c r="J1" s="323"/>
    </row>
    <row r="2" spans="1:10" s="324" customFormat="1" ht="15">
      <c r="A2" s="325"/>
      <c r="I2" s="326" t="s">
        <v>251</v>
      </c>
    </row>
    <row r="3" spans="1:10" s="324" customFormat="1" ht="15">
      <c r="A3" s="327"/>
      <c r="I3" s="328" t="s">
        <v>252</v>
      </c>
    </row>
    <row r="4" spans="1:10" s="324" customFormat="1" ht="15">
      <c r="A4" s="327"/>
      <c r="I4" s="328" t="s">
        <v>253</v>
      </c>
    </row>
    <row r="5" spans="1:10" s="324" customFormat="1" ht="15">
      <c r="A5" s="80"/>
      <c r="I5" s="328" t="s">
        <v>254</v>
      </c>
    </row>
    <row r="6" spans="1:10" s="324" customFormat="1" ht="16.5" customHeight="1">
      <c r="A6" s="80"/>
      <c r="I6" s="329" t="s">
        <v>258</v>
      </c>
    </row>
    <row r="7" spans="1:10" s="324" customFormat="1" ht="22.5" customHeight="1">
      <c r="A7" s="330"/>
      <c r="I7" s="328" t="s">
        <v>255</v>
      </c>
    </row>
    <row r="8" spans="1:10" s="324" customFormat="1" ht="15" customHeight="1">
      <c r="A8" s="331"/>
      <c r="I8" s="328" t="s">
        <v>257</v>
      </c>
    </row>
    <row r="9" spans="1:10" s="324" customFormat="1" ht="15.75" customHeight="1">
      <c r="A9" s="327"/>
      <c r="I9" s="332" t="s">
        <v>256</v>
      </c>
    </row>
    <row r="10" spans="1:10" ht="15.75">
      <c r="A10" s="273" t="s">
        <v>121</v>
      </c>
      <c r="B10" s="273"/>
      <c r="C10" s="273"/>
      <c r="D10" s="273"/>
      <c r="E10" s="273"/>
      <c r="F10" s="273"/>
      <c r="G10" s="273"/>
      <c r="H10" s="273"/>
      <c r="I10" s="273"/>
    </row>
    <row r="11" spans="1:10" ht="15.75">
      <c r="A11" s="274" t="s">
        <v>101</v>
      </c>
      <c r="B11" s="274"/>
      <c r="C11" s="274"/>
      <c r="D11" s="274"/>
      <c r="E11" s="274"/>
      <c r="F11" s="274"/>
      <c r="G11" s="274"/>
      <c r="H11" s="274"/>
      <c r="I11" s="274"/>
    </row>
    <row r="12" spans="1:10" ht="33" customHeight="1">
      <c r="A12" s="275" t="s">
        <v>100</v>
      </c>
      <c r="B12" s="275"/>
      <c r="C12" s="275"/>
      <c r="D12" s="275"/>
      <c r="E12" s="275"/>
      <c r="F12" s="275"/>
      <c r="G12" s="275"/>
      <c r="H12" s="275"/>
      <c r="I12" s="275"/>
    </row>
    <row r="13" spans="1:10" ht="35.25" customHeight="1">
      <c r="A13" s="276" t="s">
        <v>69</v>
      </c>
      <c r="B13" s="276"/>
      <c r="C13" s="276"/>
      <c r="D13" s="276"/>
      <c r="E13" s="276"/>
      <c r="F13" s="276"/>
      <c r="G13" s="276"/>
      <c r="H13" s="276"/>
      <c r="I13" s="276"/>
    </row>
    <row r="14" spans="1:10" ht="12" customHeight="1">
      <c r="A14" s="86"/>
      <c r="B14" s="87"/>
      <c r="C14" s="88"/>
      <c r="D14" s="87"/>
      <c r="E14" s="87"/>
      <c r="F14" s="87"/>
      <c r="G14" s="87"/>
      <c r="H14" s="87"/>
      <c r="I14" s="87"/>
    </row>
    <row r="15" spans="1:10">
      <c r="A15" s="89" t="s">
        <v>67</v>
      </c>
      <c r="B15" s="87"/>
      <c r="C15" s="88"/>
      <c r="D15" s="87"/>
      <c r="E15" s="87"/>
      <c r="F15" s="87"/>
      <c r="G15" s="87"/>
      <c r="H15" s="87"/>
      <c r="I15" s="87"/>
    </row>
    <row r="16" spans="1:10" ht="35.25" customHeight="1">
      <c r="A16" s="280" t="s">
        <v>246</v>
      </c>
      <c r="B16" s="280"/>
      <c r="C16" s="280"/>
      <c r="D16" s="280"/>
      <c r="E16" s="280"/>
      <c r="F16" s="280"/>
      <c r="G16" s="280"/>
      <c r="H16" s="280"/>
      <c r="I16" s="280"/>
    </row>
    <row r="17" spans="1:9" ht="15" customHeight="1">
      <c r="A17" s="90" t="s">
        <v>103</v>
      </c>
      <c r="B17" s="91"/>
      <c r="C17" s="92"/>
      <c r="D17" s="91"/>
      <c r="E17" s="91"/>
      <c r="F17" s="91"/>
      <c r="G17" s="91"/>
      <c r="H17" s="91"/>
      <c r="I17" s="91"/>
    </row>
    <row r="18" spans="1:9" ht="15" hidden="1" customHeight="1">
      <c r="A18" s="90" t="s">
        <v>47</v>
      </c>
      <c r="B18" s="91"/>
      <c r="C18" s="92"/>
      <c r="D18" s="91"/>
      <c r="E18" s="91"/>
      <c r="F18" s="91"/>
      <c r="G18" s="91"/>
      <c r="H18" s="91"/>
      <c r="I18" s="91"/>
    </row>
    <row r="19" spans="1:9" ht="15" hidden="1" customHeight="1">
      <c r="A19" s="90" t="s">
        <v>122</v>
      </c>
      <c r="B19" s="91"/>
      <c r="C19" s="92"/>
      <c r="D19" s="91"/>
      <c r="E19" s="91"/>
      <c r="F19" s="91"/>
      <c r="G19" s="91"/>
      <c r="H19" s="91"/>
      <c r="I19" s="91"/>
    </row>
    <row r="20" spans="1:9" ht="15">
      <c r="A20" s="90"/>
      <c r="B20" s="91"/>
      <c r="C20" s="92"/>
      <c r="D20" s="91"/>
      <c r="E20" s="91"/>
      <c r="F20" s="91"/>
      <c r="G20" s="91"/>
      <c r="H20" s="91"/>
      <c r="I20" s="91"/>
    </row>
    <row r="21" spans="1:9" ht="16.5" customHeight="1">
      <c r="A21" s="93" t="s">
        <v>102</v>
      </c>
      <c r="B21" s="87"/>
      <c r="C21" s="88"/>
      <c r="D21" s="87"/>
      <c r="E21" s="87"/>
      <c r="F21" s="87"/>
      <c r="G21" s="87"/>
      <c r="H21" s="87"/>
      <c r="I21" s="87"/>
    </row>
    <row r="22" spans="1:9" s="94" customFormat="1">
      <c r="A22" s="277" t="s">
        <v>0</v>
      </c>
      <c r="B22" s="277" t="s">
        <v>48</v>
      </c>
      <c r="C22" s="277" t="s">
        <v>49</v>
      </c>
      <c r="D22" s="277" t="s">
        <v>50</v>
      </c>
      <c r="E22" s="277"/>
      <c r="F22" s="277"/>
      <c r="G22" s="277"/>
      <c r="H22" s="277"/>
      <c r="I22" s="278" t="s">
        <v>51</v>
      </c>
    </row>
    <row r="23" spans="1:9" s="94" customFormat="1" ht="28.5">
      <c r="A23" s="277"/>
      <c r="B23" s="277"/>
      <c r="C23" s="277"/>
      <c r="D23" s="95" t="s">
        <v>52</v>
      </c>
      <c r="E23" s="95" t="s">
        <v>53</v>
      </c>
      <c r="F23" s="95" t="s">
        <v>54</v>
      </c>
      <c r="G23" s="95" t="s">
        <v>55</v>
      </c>
      <c r="H23" s="95" t="s">
        <v>56</v>
      </c>
      <c r="I23" s="279"/>
    </row>
    <row r="24" spans="1:9">
      <c r="A24" s="96">
        <v>1</v>
      </c>
      <c r="B24" s="96">
        <v>2</v>
      </c>
      <c r="C24" s="96">
        <v>4</v>
      </c>
      <c r="D24" s="96">
        <v>5</v>
      </c>
      <c r="E24" s="96">
        <v>6</v>
      </c>
      <c r="F24" s="96">
        <v>7</v>
      </c>
      <c r="G24" s="96">
        <v>8</v>
      </c>
      <c r="H24" s="96">
        <v>9</v>
      </c>
      <c r="I24" s="96">
        <v>10</v>
      </c>
    </row>
    <row r="25" spans="1:9" ht="45">
      <c r="A25" s="97">
        <v>1</v>
      </c>
      <c r="B25" s="98" t="s">
        <v>129</v>
      </c>
      <c r="C25" s="99" t="s">
        <v>130</v>
      </c>
      <c r="D25" s="100">
        <v>157320</v>
      </c>
      <c r="E25" s="101"/>
      <c r="F25" s="102"/>
      <c r="G25" s="102"/>
      <c r="H25" s="102"/>
      <c r="I25" s="101">
        <f>D25</f>
        <v>157320</v>
      </c>
    </row>
    <row r="26" spans="1:9" ht="30">
      <c r="A26" s="97">
        <v>2</v>
      </c>
      <c r="B26" s="103" t="s">
        <v>131</v>
      </c>
      <c r="C26" s="99" t="s">
        <v>132</v>
      </c>
      <c r="D26" s="100"/>
      <c r="E26" s="100"/>
      <c r="F26" s="100">
        <v>703086</v>
      </c>
      <c r="G26" s="100">
        <v>958752</v>
      </c>
      <c r="H26" s="100"/>
      <c r="I26" s="101">
        <f>F26+G26</f>
        <v>1661838</v>
      </c>
    </row>
    <row r="27" spans="1:9" ht="30">
      <c r="A27" s="97">
        <v>3</v>
      </c>
      <c r="B27" s="103" t="s">
        <v>123</v>
      </c>
      <c r="C27" s="99" t="s">
        <v>259</v>
      </c>
      <c r="D27" s="100"/>
      <c r="E27" s="100"/>
      <c r="F27" s="100"/>
      <c r="G27" s="100"/>
      <c r="H27" s="100">
        <v>146539</v>
      </c>
      <c r="I27" s="101">
        <f>H27</f>
        <v>146539</v>
      </c>
    </row>
    <row r="28" spans="1:9" ht="15">
      <c r="A28" s="97">
        <v>4</v>
      </c>
      <c r="B28" s="103" t="s">
        <v>57</v>
      </c>
      <c r="C28" s="99" t="s">
        <v>64</v>
      </c>
      <c r="D28" s="100">
        <v>43288</v>
      </c>
      <c r="E28" s="100"/>
      <c r="F28" s="100"/>
      <c r="G28" s="100"/>
      <c r="H28" s="100"/>
      <c r="I28" s="101">
        <f>D28</f>
        <v>43288</v>
      </c>
    </row>
    <row r="29" spans="1:9">
      <c r="A29" s="114"/>
      <c r="B29" s="114" t="s">
        <v>58</v>
      </c>
      <c r="C29" s="115"/>
      <c r="D29" s="116">
        <f>SUM(D25:D28)</f>
        <v>200608</v>
      </c>
      <c r="E29" s="116"/>
      <c r="F29" s="116">
        <f>F26</f>
        <v>703086</v>
      </c>
      <c r="G29" s="116">
        <f>G26</f>
        <v>958752</v>
      </c>
      <c r="H29" s="116">
        <f>H27</f>
        <v>146539</v>
      </c>
      <c r="I29" s="116">
        <f>SUM(I25:I28)</f>
        <v>2008985</v>
      </c>
    </row>
    <row r="30" spans="1:9" ht="18.75" customHeight="1">
      <c r="A30" s="282" t="s">
        <v>62</v>
      </c>
      <c r="B30" s="283"/>
      <c r="C30" s="283"/>
      <c r="D30" s="283"/>
      <c r="E30" s="283"/>
      <c r="F30" s="283"/>
      <c r="G30" s="283"/>
      <c r="H30" s="283"/>
      <c r="I30" s="104">
        <f>I29*0.2</f>
        <v>401797</v>
      </c>
    </row>
    <row r="31" spans="1:9" ht="17.25" customHeight="1">
      <c r="A31" s="282" t="s">
        <v>59</v>
      </c>
      <c r="B31" s="283"/>
      <c r="C31" s="283"/>
      <c r="D31" s="283"/>
      <c r="E31" s="283"/>
      <c r="F31" s="283"/>
      <c r="G31" s="283"/>
      <c r="H31" s="283"/>
      <c r="I31" s="104">
        <f>I29+I30</f>
        <v>2410782</v>
      </c>
    </row>
    <row r="32" spans="1:9" ht="17.25" customHeight="1">
      <c r="A32" s="284"/>
      <c r="B32" s="284"/>
      <c r="C32" s="284"/>
      <c r="D32" s="284"/>
      <c r="E32" s="284"/>
      <c r="F32" s="284"/>
      <c r="G32" s="284"/>
      <c r="H32" s="284"/>
      <c r="I32" s="284"/>
    </row>
    <row r="33" spans="1:9" s="94" customFormat="1" ht="14.45" customHeight="1">
      <c r="A33" s="92"/>
      <c r="B33" s="285" t="s">
        <v>247</v>
      </c>
      <c r="C33" s="286"/>
      <c r="D33" s="286"/>
      <c r="E33" s="113"/>
      <c r="F33" s="106" t="s">
        <v>248</v>
      </c>
      <c r="G33" s="107"/>
      <c r="H33" s="107"/>
      <c r="I33" s="107"/>
    </row>
    <row r="34" spans="1:9" s="94" customFormat="1" ht="11.25" customHeight="1">
      <c r="A34" s="92"/>
      <c r="B34" s="108"/>
      <c r="C34"/>
      <c r="D34"/>
      <c r="E34" s="105"/>
      <c r="F34" s="106"/>
      <c r="G34" s="107"/>
      <c r="H34" s="107"/>
      <c r="I34" s="107"/>
    </row>
    <row r="35" spans="1:9" ht="18.75">
      <c r="A35" s="109"/>
      <c r="B35" s="281" t="s">
        <v>60</v>
      </c>
      <c r="C35" s="281"/>
      <c r="D35" s="281"/>
      <c r="E35" s="113"/>
      <c r="F35" s="106" t="s">
        <v>71</v>
      </c>
      <c r="G35" s="109"/>
      <c r="H35" s="109"/>
      <c r="I35" s="109"/>
    </row>
    <row r="36" spans="1:9" s="110" customFormat="1" ht="15">
      <c r="B36" s="111"/>
      <c r="C36" s="112"/>
      <c r="E36" s="112"/>
      <c r="F36" s="112"/>
    </row>
    <row r="38" spans="1:9" s="110" customFormat="1" ht="15">
      <c r="B38" s="111"/>
      <c r="C38" s="112"/>
      <c r="E38" s="112"/>
      <c r="F38" s="112"/>
    </row>
  </sheetData>
  <mergeCells count="16">
    <mergeCell ref="A1:J1"/>
    <mergeCell ref="B35:D35"/>
    <mergeCell ref="A30:H30"/>
    <mergeCell ref="A31:H31"/>
    <mergeCell ref="A32:I32"/>
    <mergeCell ref="B33:D33"/>
    <mergeCell ref="A10:I10"/>
    <mergeCell ref="A11:I11"/>
    <mergeCell ref="A12:I12"/>
    <mergeCell ref="A13:I13"/>
    <mergeCell ref="A22:A23"/>
    <mergeCell ref="B22:B23"/>
    <mergeCell ref="C22:C23"/>
    <mergeCell ref="D22:H22"/>
    <mergeCell ref="I22:I23"/>
    <mergeCell ref="A16:I16"/>
  </mergeCells>
  <pageMargins left="0.74803149606299213" right="0.23622047244094491" top="0.31496062992125984" bottom="0.23622047244094491" header="0.15748031496062992" footer="0.15748031496062992"/>
  <pageSetup paperSize="9" scale="8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H63"/>
  <sheetViews>
    <sheetView view="pageBreakPreview" topLeftCell="A16" zoomScaleNormal="100" zoomScaleSheetLayoutView="100" workbookViewId="0">
      <selection activeCell="E28" sqref="E28"/>
    </sheetView>
  </sheetViews>
  <sheetFormatPr defaultRowHeight="12.75"/>
  <cols>
    <col min="1" max="1" width="6.42578125" style="1" customWidth="1"/>
    <col min="2" max="2" width="16.28515625" style="1" customWidth="1"/>
    <col min="3" max="4" width="10.5703125" style="1" customWidth="1"/>
    <col min="5" max="5" width="26.5703125" style="1" customWidth="1"/>
    <col min="6" max="6" width="11.85546875" style="1" customWidth="1"/>
    <col min="7" max="7" width="11.42578125" style="1" customWidth="1"/>
    <col min="8" max="255" width="8.85546875" style="1"/>
    <col min="256" max="256" width="6.42578125" style="1" customWidth="1"/>
    <col min="257" max="257" width="16.28515625" style="1" customWidth="1"/>
    <col min="258" max="259" width="10.5703125" style="1" customWidth="1"/>
    <col min="260" max="260" width="26.5703125" style="1" customWidth="1"/>
    <col min="261" max="261" width="11.85546875" style="1" customWidth="1"/>
    <col min="262" max="262" width="11.42578125" style="1" customWidth="1"/>
    <col min="263" max="511" width="8.85546875" style="1"/>
    <col min="512" max="512" width="6.42578125" style="1" customWidth="1"/>
    <col min="513" max="513" width="16.28515625" style="1" customWidth="1"/>
    <col min="514" max="515" width="10.5703125" style="1" customWidth="1"/>
    <col min="516" max="516" width="26.5703125" style="1" customWidth="1"/>
    <col min="517" max="517" width="11.85546875" style="1" customWidth="1"/>
    <col min="518" max="518" width="11.42578125" style="1" customWidth="1"/>
    <col min="519" max="767" width="8.85546875" style="1"/>
    <col min="768" max="768" width="6.42578125" style="1" customWidth="1"/>
    <col min="769" max="769" width="16.28515625" style="1" customWidth="1"/>
    <col min="770" max="771" width="10.5703125" style="1" customWidth="1"/>
    <col min="772" max="772" width="26.5703125" style="1" customWidth="1"/>
    <col min="773" max="773" width="11.85546875" style="1" customWidth="1"/>
    <col min="774" max="774" width="11.42578125" style="1" customWidth="1"/>
    <col min="775" max="1023" width="8.85546875" style="1"/>
    <col min="1024" max="1024" width="6.42578125" style="1" customWidth="1"/>
    <col min="1025" max="1025" width="16.28515625" style="1" customWidth="1"/>
    <col min="1026" max="1027" width="10.5703125" style="1" customWidth="1"/>
    <col min="1028" max="1028" width="26.5703125" style="1" customWidth="1"/>
    <col min="1029" max="1029" width="11.85546875" style="1" customWidth="1"/>
    <col min="1030" max="1030" width="11.42578125" style="1" customWidth="1"/>
    <col min="1031" max="1279" width="8.85546875" style="1"/>
    <col min="1280" max="1280" width="6.42578125" style="1" customWidth="1"/>
    <col min="1281" max="1281" width="16.28515625" style="1" customWidth="1"/>
    <col min="1282" max="1283" width="10.5703125" style="1" customWidth="1"/>
    <col min="1284" max="1284" width="26.5703125" style="1" customWidth="1"/>
    <col min="1285" max="1285" width="11.85546875" style="1" customWidth="1"/>
    <col min="1286" max="1286" width="11.42578125" style="1" customWidth="1"/>
    <col min="1287" max="1535" width="8.85546875" style="1"/>
    <col min="1536" max="1536" width="6.42578125" style="1" customWidth="1"/>
    <col min="1537" max="1537" width="16.28515625" style="1" customWidth="1"/>
    <col min="1538" max="1539" width="10.5703125" style="1" customWidth="1"/>
    <col min="1540" max="1540" width="26.5703125" style="1" customWidth="1"/>
    <col min="1541" max="1541" width="11.85546875" style="1" customWidth="1"/>
    <col min="1542" max="1542" width="11.42578125" style="1" customWidth="1"/>
    <col min="1543" max="1791" width="8.85546875" style="1"/>
    <col min="1792" max="1792" width="6.42578125" style="1" customWidth="1"/>
    <col min="1793" max="1793" width="16.28515625" style="1" customWidth="1"/>
    <col min="1794" max="1795" width="10.5703125" style="1" customWidth="1"/>
    <col min="1796" max="1796" width="26.5703125" style="1" customWidth="1"/>
    <col min="1797" max="1797" width="11.85546875" style="1" customWidth="1"/>
    <col min="1798" max="1798" width="11.42578125" style="1" customWidth="1"/>
    <col min="1799" max="2047" width="8.85546875" style="1"/>
    <col min="2048" max="2048" width="6.42578125" style="1" customWidth="1"/>
    <col min="2049" max="2049" width="16.28515625" style="1" customWidth="1"/>
    <col min="2050" max="2051" width="10.5703125" style="1" customWidth="1"/>
    <col min="2052" max="2052" width="26.5703125" style="1" customWidth="1"/>
    <col min="2053" max="2053" width="11.85546875" style="1" customWidth="1"/>
    <col min="2054" max="2054" width="11.42578125" style="1" customWidth="1"/>
    <col min="2055" max="2303" width="8.85546875" style="1"/>
    <col min="2304" max="2304" width="6.42578125" style="1" customWidth="1"/>
    <col min="2305" max="2305" width="16.28515625" style="1" customWidth="1"/>
    <col min="2306" max="2307" width="10.5703125" style="1" customWidth="1"/>
    <col min="2308" max="2308" width="26.5703125" style="1" customWidth="1"/>
    <col min="2309" max="2309" width="11.85546875" style="1" customWidth="1"/>
    <col min="2310" max="2310" width="11.42578125" style="1" customWidth="1"/>
    <col min="2311" max="2559" width="8.85546875" style="1"/>
    <col min="2560" max="2560" width="6.42578125" style="1" customWidth="1"/>
    <col min="2561" max="2561" width="16.28515625" style="1" customWidth="1"/>
    <col min="2562" max="2563" width="10.5703125" style="1" customWidth="1"/>
    <col min="2564" max="2564" width="26.5703125" style="1" customWidth="1"/>
    <col min="2565" max="2565" width="11.85546875" style="1" customWidth="1"/>
    <col min="2566" max="2566" width="11.42578125" style="1" customWidth="1"/>
    <col min="2567" max="2815" width="8.85546875" style="1"/>
    <col min="2816" max="2816" width="6.42578125" style="1" customWidth="1"/>
    <col min="2817" max="2817" width="16.28515625" style="1" customWidth="1"/>
    <col min="2818" max="2819" width="10.5703125" style="1" customWidth="1"/>
    <col min="2820" max="2820" width="26.5703125" style="1" customWidth="1"/>
    <col min="2821" max="2821" width="11.85546875" style="1" customWidth="1"/>
    <col min="2822" max="2822" width="11.42578125" style="1" customWidth="1"/>
    <col min="2823" max="3071" width="8.85546875" style="1"/>
    <col min="3072" max="3072" width="6.42578125" style="1" customWidth="1"/>
    <col min="3073" max="3073" width="16.28515625" style="1" customWidth="1"/>
    <col min="3074" max="3075" width="10.5703125" style="1" customWidth="1"/>
    <col min="3076" max="3076" width="26.5703125" style="1" customWidth="1"/>
    <col min="3077" max="3077" width="11.85546875" style="1" customWidth="1"/>
    <col min="3078" max="3078" width="11.42578125" style="1" customWidth="1"/>
    <col min="3079" max="3327" width="8.85546875" style="1"/>
    <col min="3328" max="3328" width="6.42578125" style="1" customWidth="1"/>
    <col min="3329" max="3329" width="16.28515625" style="1" customWidth="1"/>
    <col min="3330" max="3331" width="10.5703125" style="1" customWidth="1"/>
    <col min="3332" max="3332" width="26.5703125" style="1" customWidth="1"/>
    <col min="3333" max="3333" width="11.85546875" style="1" customWidth="1"/>
    <col min="3334" max="3334" width="11.42578125" style="1" customWidth="1"/>
    <col min="3335" max="3583" width="8.85546875" style="1"/>
    <col min="3584" max="3584" width="6.42578125" style="1" customWidth="1"/>
    <col min="3585" max="3585" width="16.28515625" style="1" customWidth="1"/>
    <col min="3586" max="3587" width="10.5703125" style="1" customWidth="1"/>
    <col min="3588" max="3588" width="26.5703125" style="1" customWidth="1"/>
    <col min="3589" max="3589" width="11.85546875" style="1" customWidth="1"/>
    <col min="3590" max="3590" width="11.42578125" style="1" customWidth="1"/>
    <col min="3591" max="3839" width="8.85546875" style="1"/>
    <col min="3840" max="3840" width="6.42578125" style="1" customWidth="1"/>
    <col min="3841" max="3841" width="16.28515625" style="1" customWidth="1"/>
    <col min="3842" max="3843" width="10.5703125" style="1" customWidth="1"/>
    <col min="3844" max="3844" width="26.5703125" style="1" customWidth="1"/>
    <col min="3845" max="3845" width="11.85546875" style="1" customWidth="1"/>
    <col min="3846" max="3846" width="11.42578125" style="1" customWidth="1"/>
    <col min="3847" max="4095" width="8.85546875" style="1"/>
    <col min="4096" max="4096" width="6.42578125" style="1" customWidth="1"/>
    <col min="4097" max="4097" width="16.28515625" style="1" customWidth="1"/>
    <col min="4098" max="4099" width="10.5703125" style="1" customWidth="1"/>
    <col min="4100" max="4100" width="26.5703125" style="1" customWidth="1"/>
    <col min="4101" max="4101" width="11.85546875" style="1" customWidth="1"/>
    <col min="4102" max="4102" width="11.42578125" style="1" customWidth="1"/>
    <col min="4103" max="4351" width="8.85546875" style="1"/>
    <col min="4352" max="4352" width="6.42578125" style="1" customWidth="1"/>
    <col min="4353" max="4353" width="16.28515625" style="1" customWidth="1"/>
    <col min="4354" max="4355" width="10.5703125" style="1" customWidth="1"/>
    <col min="4356" max="4356" width="26.5703125" style="1" customWidth="1"/>
    <col min="4357" max="4357" width="11.85546875" style="1" customWidth="1"/>
    <col min="4358" max="4358" width="11.42578125" style="1" customWidth="1"/>
    <col min="4359" max="4607" width="8.85546875" style="1"/>
    <col min="4608" max="4608" width="6.42578125" style="1" customWidth="1"/>
    <col min="4609" max="4609" width="16.28515625" style="1" customWidth="1"/>
    <col min="4610" max="4611" width="10.5703125" style="1" customWidth="1"/>
    <col min="4612" max="4612" width="26.5703125" style="1" customWidth="1"/>
    <col min="4613" max="4613" width="11.85546875" style="1" customWidth="1"/>
    <col min="4614" max="4614" width="11.42578125" style="1" customWidth="1"/>
    <col min="4615" max="4863" width="8.85546875" style="1"/>
    <col min="4864" max="4864" width="6.42578125" style="1" customWidth="1"/>
    <col min="4865" max="4865" width="16.28515625" style="1" customWidth="1"/>
    <col min="4866" max="4867" width="10.5703125" style="1" customWidth="1"/>
    <col min="4868" max="4868" width="26.5703125" style="1" customWidth="1"/>
    <col min="4869" max="4869" width="11.85546875" style="1" customWidth="1"/>
    <col min="4870" max="4870" width="11.42578125" style="1" customWidth="1"/>
    <col min="4871" max="5119" width="8.85546875" style="1"/>
    <col min="5120" max="5120" width="6.42578125" style="1" customWidth="1"/>
    <col min="5121" max="5121" width="16.28515625" style="1" customWidth="1"/>
    <col min="5122" max="5123" width="10.5703125" style="1" customWidth="1"/>
    <col min="5124" max="5124" width="26.5703125" style="1" customWidth="1"/>
    <col min="5125" max="5125" width="11.85546875" style="1" customWidth="1"/>
    <col min="5126" max="5126" width="11.42578125" style="1" customWidth="1"/>
    <col min="5127" max="5375" width="8.85546875" style="1"/>
    <col min="5376" max="5376" width="6.42578125" style="1" customWidth="1"/>
    <col min="5377" max="5377" width="16.28515625" style="1" customWidth="1"/>
    <col min="5378" max="5379" width="10.5703125" style="1" customWidth="1"/>
    <col min="5380" max="5380" width="26.5703125" style="1" customWidth="1"/>
    <col min="5381" max="5381" width="11.85546875" style="1" customWidth="1"/>
    <col min="5382" max="5382" width="11.42578125" style="1" customWidth="1"/>
    <col min="5383" max="5631" width="8.85546875" style="1"/>
    <col min="5632" max="5632" width="6.42578125" style="1" customWidth="1"/>
    <col min="5633" max="5633" width="16.28515625" style="1" customWidth="1"/>
    <col min="5634" max="5635" width="10.5703125" style="1" customWidth="1"/>
    <col min="5636" max="5636" width="26.5703125" style="1" customWidth="1"/>
    <col min="5637" max="5637" width="11.85546875" style="1" customWidth="1"/>
    <col min="5638" max="5638" width="11.42578125" style="1" customWidth="1"/>
    <col min="5639" max="5887" width="8.85546875" style="1"/>
    <col min="5888" max="5888" width="6.42578125" style="1" customWidth="1"/>
    <col min="5889" max="5889" width="16.28515625" style="1" customWidth="1"/>
    <col min="5890" max="5891" width="10.5703125" style="1" customWidth="1"/>
    <col min="5892" max="5892" width="26.5703125" style="1" customWidth="1"/>
    <col min="5893" max="5893" width="11.85546875" style="1" customWidth="1"/>
    <col min="5894" max="5894" width="11.42578125" style="1" customWidth="1"/>
    <col min="5895" max="6143" width="8.85546875" style="1"/>
    <col min="6144" max="6144" width="6.42578125" style="1" customWidth="1"/>
    <col min="6145" max="6145" width="16.28515625" style="1" customWidth="1"/>
    <col min="6146" max="6147" width="10.5703125" style="1" customWidth="1"/>
    <col min="6148" max="6148" width="26.5703125" style="1" customWidth="1"/>
    <col min="6149" max="6149" width="11.85546875" style="1" customWidth="1"/>
    <col min="6150" max="6150" width="11.42578125" style="1" customWidth="1"/>
    <col min="6151" max="6399" width="8.85546875" style="1"/>
    <col min="6400" max="6400" width="6.42578125" style="1" customWidth="1"/>
    <col min="6401" max="6401" width="16.28515625" style="1" customWidth="1"/>
    <col min="6402" max="6403" width="10.5703125" style="1" customWidth="1"/>
    <col min="6404" max="6404" width="26.5703125" style="1" customWidth="1"/>
    <col min="6405" max="6405" width="11.85546875" style="1" customWidth="1"/>
    <col min="6406" max="6406" width="11.42578125" style="1" customWidth="1"/>
    <col min="6407" max="6655" width="8.85546875" style="1"/>
    <col min="6656" max="6656" width="6.42578125" style="1" customWidth="1"/>
    <col min="6657" max="6657" width="16.28515625" style="1" customWidth="1"/>
    <col min="6658" max="6659" width="10.5703125" style="1" customWidth="1"/>
    <col min="6660" max="6660" width="26.5703125" style="1" customWidth="1"/>
    <col min="6661" max="6661" width="11.85546875" style="1" customWidth="1"/>
    <col min="6662" max="6662" width="11.42578125" style="1" customWidth="1"/>
    <col min="6663" max="6911" width="8.85546875" style="1"/>
    <col min="6912" max="6912" width="6.42578125" style="1" customWidth="1"/>
    <col min="6913" max="6913" width="16.28515625" style="1" customWidth="1"/>
    <col min="6914" max="6915" width="10.5703125" style="1" customWidth="1"/>
    <col min="6916" max="6916" width="26.5703125" style="1" customWidth="1"/>
    <col min="6917" max="6917" width="11.85546875" style="1" customWidth="1"/>
    <col min="6918" max="6918" width="11.42578125" style="1" customWidth="1"/>
    <col min="6919" max="7167" width="8.85546875" style="1"/>
    <col min="7168" max="7168" width="6.42578125" style="1" customWidth="1"/>
    <col min="7169" max="7169" width="16.28515625" style="1" customWidth="1"/>
    <col min="7170" max="7171" width="10.5703125" style="1" customWidth="1"/>
    <col min="7172" max="7172" width="26.5703125" style="1" customWidth="1"/>
    <col min="7173" max="7173" width="11.85546875" style="1" customWidth="1"/>
    <col min="7174" max="7174" width="11.42578125" style="1" customWidth="1"/>
    <col min="7175" max="7423" width="8.85546875" style="1"/>
    <col min="7424" max="7424" width="6.42578125" style="1" customWidth="1"/>
    <col min="7425" max="7425" width="16.28515625" style="1" customWidth="1"/>
    <col min="7426" max="7427" width="10.5703125" style="1" customWidth="1"/>
    <col min="7428" max="7428" width="26.5703125" style="1" customWidth="1"/>
    <col min="7429" max="7429" width="11.85546875" style="1" customWidth="1"/>
    <col min="7430" max="7430" width="11.42578125" style="1" customWidth="1"/>
    <col min="7431" max="7679" width="8.85546875" style="1"/>
    <col min="7680" max="7680" width="6.42578125" style="1" customWidth="1"/>
    <col min="7681" max="7681" width="16.28515625" style="1" customWidth="1"/>
    <col min="7682" max="7683" width="10.5703125" style="1" customWidth="1"/>
    <col min="7684" max="7684" width="26.5703125" style="1" customWidth="1"/>
    <col min="7685" max="7685" width="11.85546875" style="1" customWidth="1"/>
    <col min="7686" max="7686" width="11.42578125" style="1" customWidth="1"/>
    <col min="7687" max="7935" width="8.85546875" style="1"/>
    <col min="7936" max="7936" width="6.42578125" style="1" customWidth="1"/>
    <col min="7937" max="7937" width="16.28515625" style="1" customWidth="1"/>
    <col min="7938" max="7939" width="10.5703125" style="1" customWidth="1"/>
    <col min="7940" max="7940" width="26.5703125" style="1" customWidth="1"/>
    <col min="7941" max="7941" width="11.85546875" style="1" customWidth="1"/>
    <col min="7942" max="7942" width="11.42578125" style="1" customWidth="1"/>
    <col min="7943" max="8191" width="8.85546875" style="1"/>
    <col min="8192" max="8192" width="6.42578125" style="1" customWidth="1"/>
    <col min="8193" max="8193" width="16.28515625" style="1" customWidth="1"/>
    <col min="8194" max="8195" width="10.5703125" style="1" customWidth="1"/>
    <col min="8196" max="8196" width="26.5703125" style="1" customWidth="1"/>
    <col min="8197" max="8197" width="11.85546875" style="1" customWidth="1"/>
    <col min="8198" max="8198" width="11.42578125" style="1" customWidth="1"/>
    <col min="8199" max="8447" width="8.85546875" style="1"/>
    <col min="8448" max="8448" width="6.42578125" style="1" customWidth="1"/>
    <col min="8449" max="8449" width="16.28515625" style="1" customWidth="1"/>
    <col min="8450" max="8451" width="10.5703125" style="1" customWidth="1"/>
    <col min="8452" max="8452" width="26.5703125" style="1" customWidth="1"/>
    <col min="8453" max="8453" width="11.85546875" style="1" customWidth="1"/>
    <col min="8454" max="8454" width="11.42578125" style="1" customWidth="1"/>
    <col min="8455" max="8703" width="8.85546875" style="1"/>
    <col min="8704" max="8704" width="6.42578125" style="1" customWidth="1"/>
    <col min="8705" max="8705" width="16.28515625" style="1" customWidth="1"/>
    <col min="8706" max="8707" width="10.5703125" style="1" customWidth="1"/>
    <col min="8708" max="8708" width="26.5703125" style="1" customWidth="1"/>
    <col min="8709" max="8709" width="11.85546875" style="1" customWidth="1"/>
    <col min="8710" max="8710" width="11.42578125" style="1" customWidth="1"/>
    <col min="8711" max="8959" width="8.85546875" style="1"/>
    <col min="8960" max="8960" width="6.42578125" style="1" customWidth="1"/>
    <col min="8961" max="8961" width="16.28515625" style="1" customWidth="1"/>
    <col min="8962" max="8963" width="10.5703125" style="1" customWidth="1"/>
    <col min="8964" max="8964" width="26.5703125" style="1" customWidth="1"/>
    <col min="8965" max="8965" width="11.85546875" style="1" customWidth="1"/>
    <col min="8966" max="8966" width="11.42578125" style="1" customWidth="1"/>
    <col min="8967" max="9215" width="8.85546875" style="1"/>
    <col min="9216" max="9216" width="6.42578125" style="1" customWidth="1"/>
    <col min="9217" max="9217" width="16.28515625" style="1" customWidth="1"/>
    <col min="9218" max="9219" width="10.5703125" style="1" customWidth="1"/>
    <col min="9220" max="9220" width="26.5703125" style="1" customWidth="1"/>
    <col min="9221" max="9221" width="11.85546875" style="1" customWidth="1"/>
    <col min="9222" max="9222" width="11.42578125" style="1" customWidth="1"/>
    <col min="9223" max="9471" width="8.85546875" style="1"/>
    <col min="9472" max="9472" width="6.42578125" style="1" customWidth="1"/>
    <col min="9473" max="9473" width="16.28515625" style="1" customWidth="1"/>
    <col min="9474" max="9475" width="10.5703125" style="1" customWidth="1"/>
    <col min="9476" max="9476" width="26.5703125" style="1" customWidth="1"/>
    <col min="9477" max="9477" width="11.85546875" style="1" customWidth="1"/>
    <col min="9478" max="9478" width="11.42578125" style="1" customWidth="1"/>
    <col min="9479" max="9727" width="8.85546875" style="1"/>
    <col min="9728" max="9728" width="6.42578125" style="1" customWidth="1"/>
    <col min="9729" max="9729" width="16.28515625" style="1" customWidth="1"/>
    <col min="9730" max="9731" width="10.5703125" style="1" customWidth="1"/>
    <col min="9732" max="9732" width="26.5703125" style="1" customWidth="1"/>
    <col min="9733" max="9733" width="11.85546875" style="1" customWidth="1"/>
    <col min="9734" max="9734" width="11.42578125" style="1" customWidth="1"/>
    <col min="9735" max="9983" width="8.85546875" style="1"/>
    <col min="9984" max="9984" width="6.42578125" style="1" customWidth="1"/>
    <col min="9985" max="9985" width="16.28515625" style="1" customWidth="1"/>
    <col min="9986" max="9987" width="10.5703125" style="1" customWidth="1"/>
    <col min="9988" max="9988" width="26.5703125" style="1" customWidth="1"/>
    <col min="9989" max="9989" width="11.85546875" style="1" customWidth="1"/>
    <col min="9990" max="9990" width="11.42578125" style="1" customWidth="1"/>
    <col min="9991" max="10239" width="8.85546875" style="1"/>
    <col min="10240" max="10240" width="6.42578125" style="1" customWidth="1"/>
    <col min="10241" max="10241" width="16.28515625" style="1" customWidth="1"/>
    <col min="10242" max="10243" width="10.5703125" style="1" customWidth="1"/>
    <col min="10244" max="10244" width="26.5703125" style="1" customWidth="1"/>
    <col min="10245" max="10245" width="11.85546875" style="1" customWidth="1"/>
    <col min="10246" max="10246" width="11.42578125" style="1" customWidth="1"/>
    <col min="10247" max="10495" width="8.85546875" style="1"/>
    <col min="10496" max="10496" width="6.42578125" style="1" customWidth="1"/>
    <col min="10497" max="10497" width="16.28515625" style="1" customWidth="1"/>
    <col min="10498" max="10499" width="10.5703125" style="1" customWidth="1"/>
    <col min="10500" max="10500" width="26.5703125" style="1" customWidth="1"/>
    <col min="10501" max="10501" width="11.85546875" style="1" customWidth="1"/>
    <col min="10502" max="10502" width="11.42578125" style="1" customWidth="1"/>
    <col min="10503" max="10751" width="8.85546875" style="1"/>
    <col min="10752" max="10752" width="6.42578125" style="1" customWidth="1"/>
    <col min="10753" max="10753" width="16.28515625" style="1" customWidth="1"/>
    <col min="10754" max="10755" width="10.5703125" style="1" customWidth="1"/>
    <col min="10756" max="10756" width="26.5703125" style="1" customWidth="1"/>
    <col min="10757" max="10757" width="11.85546875" style="1" customWidth="1"/>
    <col min="10758" max="10758" width="11.42578125" style="1" customWidth="1"/>
    <col min="10759" max="11007" width="8.85546875" style="1"/>
    <col min="11008" max="11008" width="6.42578125" style="1" customWidth="1"/>
    <col min="11009" max="11009" width="16.28515625" style="1" customWidth="1"/>
    <col min="11010" max="11011" width="10.5703125" style="1" customWidth="1"/>
    <col min="11012" max="11012" width="26.5703125" style="1" customWidth="1"/>
    <col min="11013" max="11013" width="11.85546875" style="1" customWidth="1"/>
    <col min="11014" max="11014" width="11.42578125" style="1" customWidth="1"/>
    <col min="11015" max="11263" width="8.85546875" style="1"/>
    <col min="11264" max="11264" width="6.42578125" style="1" customWidth="1"/>
    <col min="11265" max="11265" width="16.28515625" style="1" customWidth="1"/>
    <col min="11266" max="11267" width="10.5703125" style="1" customWidth="1"/>
    <col min="11268" max="11268" width="26.5703125" style="1" customWidth="1"/>
    <col min="11269" max="11269" width="11.85546875" style="1" customWidth="1"/>
    <col min="11270" max="11270" width="11.42578125" style="1" customWidth="1"/>
    <col min="11271" max="11519" width="8.85546875" style="1"/>
    <col min="11520" max="11520" width="6.42578125" style="1" customWidth="1"/>
    <col min="11521" max="11521" width="16.28515625" style="1" customWidth="1"/>
    <col min="11522" max="11523" width="10.5703125" style="1" customWidth="1"/>
    <col min="11524" max="11524" width="26.5703125" style="1" customWidth="1"/>
    <col min="11525" max="11525" width="11.85546875" style="1" customWidth="1"/>
    <col min="11526" max="11526" width="11.42578125" style="1" customWidth="1"/>
    <col min="11527" max="11775" width="8.85546875" style="1"/>
    <col min="11776" max="11776" width="6.42578125" style="1" customWidth="1"/>
    <col min="11777" max="11777" width="16.28515625" style="1" customWidth="1"/>
    <col min="11778" max="11779" width="10.5703125" style="1" customWidth="1"/>
    <col min="11780" max="11780" width="26.5703125" style="1" customWidth="1"/>
    <col min="11781" max="11781" width="11.85546875" style="1" customWidth="1"/>
    <col min="11782" max="11782" width="11.42578125" style="1" customWidth="1"/>
    <col min="11783" max="12031" width="8.85546875" style="1"/>
    <col min="12032" max="12032" width="6.42578125" style="1" customWidth="1"/>
    <col min="12033" max="12033" width="16.28515625" style="1" customWidth="1"/>
    <col min="12034" max="12035" width="10.5703125" style="1" customWidth="1"/>
    <col min="12036" max="12036" width="26.5703125" style="1" customWidth="1"/>
    <col min="12037" max="12037" width="11.85546875" style="1" customWidth="1"/>
    <col min="12038" max="12038" width="11.42578125" style="1" customWidth="1"/>
    <col min="12039" max="12287" width="8.85546875" style="1"/>
    <col min="12288" max="12288" width="6.42578125" style="1" customWidth="1"/>
    <col min="12289" max="12289" width="16.28515625" style="1" customWidth="1"/>
    <col min="12290" max="12291" width="10.5703125" style="1" customWidth="1"/>
    <col min="12292" max="12292" width="26.5703125" style="1" customWidth="1"/>
    <col min="12293" max="12293" width="11.85546875" style="1" customWidth="1"/>
    <col min="12294" max="12294" width="11.42578125" style="1" customWidth="1"/>
    <col min="12295" max="12543" width="8.85546875" style="1"/>
    <col min="12544" max="12544" width="6.42578125" style="1" customWidth="1"/>
    <col min="12545" max="12545" width="16.28515625" style="1" customWidth="1"/>
    <col min="12546" max="12547" width="10.5703125" style="1" customWidth="1"/>
    <col min="12548" max="12548" width="26.5703125" style="1" customWidth="1"/>
    <col min="12549" max="12549" width="11.85546875" style="1" customWidth="1"/>
    <col min="12550" max="12550" width="11.42578125" style="1" customWidth="1"/>
    <col min="12551" max="12799" width="8.85546875" style="1"/>
    <col min="12800" max="12800" width="6.42578125" style="1" customWidth="1"/>
    <col min="12801" max="12801" width="16.28515625" style="1" customWidth="1"/>
    <col min="12802" max="12803" width="10.5703125" style="1" customWidth="1"/>
    <col min="12804" max="12804" width="26.5703125" style="1" customWidth="1"/>
    <col min="12805" max="12805" width="11.85546875" style="1" customWidth="1"/>
    <col min="12806" max="12806" width="11.42578125" style="1" customWidth="1"/>
    <col min="12807" max="13055" width="8.85546875" style="1"/>
    <col min="13056" max="13056" width="6.42578125" style="1" customWidth="1"/>
    <col min="13057" max="13057" width="16.28515625" style="1" customWidth="1"/>
    <col min="13058" max="13059" width="10.5703125" style="1" customWidth="1"/>
    <col min="13060" max="13060" width="26.5703125" style="1" customWidth="1"/>
    <col min="13061" max="13061" width="11.85546875" style="1" customWidth="1"/>
    <col min="13062" max="13062" width="11.42578125" style="1" customWidth="1"/>
    <col min="13063" max="13311" width="8.85546875" style="1"/>
    <col min="13312" max="13312" width="6.42578125" style="1" customWidth="1"/>
    <col min="13313" max="13313" width="16.28515625" style="1" customWidth="1"/>
    <col min="13314" max="13315" width="10.5703125" style="1" customWidth="1"/>
    <col min="13316" max="13316" width="26.5703125" style="1" customWidth="1"/>
    <col min="13317" max="13317" width="11.85546875" style="1" customWidth="1"/>
    <col min="13318" max="13318" width="11.42578125" style="1" customWidth="1"/>
    <col min="13319" max="13567" width="8.85546875" style="1"/>
    <col min="13568" max="13568" width="6.42578125" style="1" customWidth="1"/>
    <col min="13569" max="13569" width="16.28515625" style="1" customWidth="1"/>
    <col min="13570" max="13571" width="10.5703125" style="1" customWidth="1"/>
    <col min="13572" max="13572" width="26.5703125" style="1" customWidth="1"/>
    <col min="13573" max="13573" width="11.85546875" style="1" customWidth="1"/>
    <col min="13574" max="13574" width="11.42578125" style="1" customWidth="1"/>
    <col min="13575" max="13823" width="8.85546875" style="1"/>
    <col min="13824" max="13824" width="6.42578125" style="1" customWidth="1"/>
    <col min="13825" max="13825" width="16.28515625" style="1" customWidth="1"/>
    <col min="13826" max="13827" width="10.5703125" style="1" customWidth="1"/>
    <col min="13828" max="13828" width="26.5703125" style="1" customWidth="1"/>
    <col min="13829" max="13829" width="11.85546875" style="1" customWidth="1"/>
    <col min="13830" max="13830" width="11.42578125" style="1" customWidth="1"/>
    <col min="13831" max="14079" width="8.85546875" style="1"/>
    <col min="14080" max="14080" width="6.42578125" style="1" customWidth="1"/>
    <col min="14081" max="14081" width="16.28515625" style="1" customWidth="1"/>
    <col min="14082" max="14083" width="10.5703125" style="1" customWidth="1"/>
    <col min="14084" max="14084" width="26.5703125" style="1" customWidth="1"/>
    <col min="14085" max="14085" width="11.85546875" style="1" customWidth="1"/>
    <col min="14086" max="14086" width="11.42578125" style="1" customWidth="1"/>
    <col min="14087" max="14335" width="8.85546875" style="1"/>
    <col min="14336" max="14336" width="6.42578125" style="1" customWidth="1"/>
    <col min="14337" max="14337" width="16.28515625" style="1" customWidth="1"/>
    <col min="14338" max="14339" width="10.5703125" style="1" customWidth="1"/>
    <col min="14340" max="14340" width="26.5703125" style="1" customWidth="1"/>
    <col min="14341" max="14341" width="11.85546875" style="1" customWidth="1"/>
    <col min="14342" max="14342" width="11.42578125" style="1" customWidth="1"/>
    <col min="14343" max="14591" width="8.85546875" style="1"/>
    <col min="14592" max="14592" width="6.42578125" style="1" customWidth="1"/>
    <col min="14593" max="14593" width="16.28515625" style="1" customWidth="1"/>
    <col min="14594" max="14595" width="10.5703125" style="1" customWidth="1"/>
    <col min="14596" max="14596" width="26.5703125" style="1" customWidth="1"/>
    <col min="14597" max="14597" width="11.85546875" style="1" customWidth="1"/>
    <col min="14598" max="14598" width="11.42578125" style="1" customWidth="1"/>
    <col min="14599" max="14847" width="8.85546875" style="1"/>
    <col min="14848" max="14848" width="6.42578125" style="1" customWidth="1"/>
    <col min="14849" max="14849" width="16.28515625" style="1" customWidth="1"/>
    <col min="14850" max="14851" width="10.5703125" style="1" customWidth="1"/>
    <col min="14852" max="14852" width="26.5703125" style="1" customWidth="1"/>
    <col min="14853" max="14853" width="11.85546875" style="1" customWidth="1"/>
    <col min="14854" max="14854" width="11.42578125" style="1" customWidth="1"/>
    <col min="14855" max="15103" width="8.85546875" style="1"/>
    <col min="15104" max="15104" width="6.42578125" style="1" customWidth="1"/>
    <col min="15105" max="15105" width="16.28515625" style="1" customWidth="1"/>
    <col min="15106" max="15107" width="10.5703125" style="1" customWidth="1"/>
    <col min="15108" max="15108" width="26.5703125" style="1" customWidth="1"/>
    <col min="15109" max="15109" width="11.85546875" style="1" customWidth="1"/>
    <col min="15110" max="15110" width="11.42578125" style="1" customWidth="1"/>
    <col min="15111" max="15359" width="8.85546875" style="1"/>
    <col min="15360" max="15360" width="6.42578125" style="1" customWidth="1"/>
    <col min="15361" max="15361" width="16.28515625" style="1" customWidth="1"/>
    <col min="15362" max="15363" width="10.5703125" style="1" customWidth="1"/>
    <col min="15364" max="15364" width="26.5703125" style="1" customWidth="1"/>
    <col min="15365" max="15365" width="11.85546875" style="1" customWidth="1"/>
    <col min="15366" max="15366" width="11.42578125" style="1" customWidth="1"/>
    <col min="15367" max="15615" width="8.85546875" style="1"/>
    <col min="15616" max="15616" width="6.42578125" style="1" customWidth="1"/>
    <col min="15617" max="15617" width="16.28515625" style="1" customWidth="1"/>
    <col min="15618" max="15619" width="10.5703125" style="1" customWidth="1"/>
    <col min="15620" max="15620" width="26.5703125" style="1" customWidth="1"/>
    <col min="15621" max="15621" width="11.85546875" style="1" customWidth="1"/>
    <col min="15622" max="15622" width="11.42578125" style="1" customWidth="1"/>
    <col min="15623" max="15871" width="8.85546875" style="1"/>
    <col min="15872" max="15872" width="6.42578125" style="1" customWidth="1"/>
    <col min="15873" max="15873" width="16.28515625" style="1" customWidth="1"/>
    <col min="15874" max="15875" width="10.5703125" style="1" customWidth="1"/>
    <col min="15876" max="15876" width="26.5703125" style="1" customWidth="1"/>
    <col min="15877" max="15877" width="11.85546875" style="1" customWidth="1"/>
    <col min="15878" max="15878" width="11.42578125" style="1" customWidth="1"/>
    <col min="15879" max="16127" width="8.85546875" style="1"/>
    <col min="16128" max="16128" width="6.42578125" style="1" customWidth="1"/>
    <col min="16129" max="16129" width="16.28515625" style="1" customWidth="1"/>
    <col min="16130" max="16131" width="10.5703125" style="1" customWidth="1"/>
    <col min="16132" max="16132" width="26.5703125" style="1" customWidth="1"/>
    <col min="16133" max="16133" width="11.85546875" style="1" customWidth="1"/>
    <col min="16134" max="16134" width="11.42578125" style="1" customWidth="1"/>
    <col min="16135" max="16384" width="8.85546875" style="1"/>
  </cols>
  <sheetData>
    <row r="1" spans="1:7" s="31" customFormat="1" ht="14.25">
      <c r="F1" s="38"/>
      <c r="G1" s="81" t="s">
        <v>45</v>
      </c>
    </row>
    <row r="2" spans="1:7" s="32" customFormat="1" ht="15" customHeight="1">
      <c r="B2" s="33"/>
      <c r="F2" s="35"/>
      <c r="G2" s="82" t="s">
        <v>120</v>
      </c>
    </row>
    <row r="3" spans="1:7" s="34" customFormat="1" ht="15">
      <c r="B3" s="33"/>
      <c r="F3" s="35"/>
      <c r="G3" s="82" t="s">
        <v>76</v>
      </c>
    </row>
    <row r="4" spans="1:7" s="35" customFormat="1" ht="15">
      <c r="G4" s="83" t="s">
        <v>68</v>
      </c>
    </row>
    <row r="5" spans="1:7" s="35" customFormat="1" ht="15">
      <c r="G5" s="85" t="s">
        <v>119</v>
      </c>
    </row>
    <row r="6" spans="1:7" s="35" customFormat="1" ht="15">
      <c r="G6" s="85"/>
    </row>
    <row r="7" spans="1:7" ht="15.75">
      <c r="A7" s="289" t="s">
        <v>27</v>
      </c>
      <c r="B7" s="289"/>
      <c r="C7" s="289"/>
      <c r="D7" s="289"/>
      <c r="E7" s="289"/>
      <c r="F7" s="289"/>
      <c r="G7" s="289"/>
    </row>
    <row r="8" spans="1:7" ht="30.75" customHeight="1">
      <c r="A8" s="290" t="s">
        <v>65</v>
      </c>
      <c r="B8" s="290"/>
      <c r="C8" s="290"/>
      <c r="D8" s="290"/>
      <c r="E8" s="290"/>
      <c r="F8" s="290"/>
      <c r="G8" s="290"/>
    </row>
    <row r="9" spans="1:7" ht="48.6" customHeight="1">
      <c r="A9" s="291" t="s">
        <v>127</v>
      </c>
      <c r="B9" s="291"/>
      <c r="C9" s="291"/>
      <c r="D9" s="291"/>
      <c r="E9" s="291"/>
      <c r="F9" s="291"/>
      <c r="G9" s="291"/>
    </row>
    <row r="10" spans="1:7">
      <c r="A10" s="54"/>
      <c r="B10" s="54"/>
      <c r="C10" s="54"/>
      <c r="D10" s="54"/>
      <c r="E10" s="54"/>
      <c r="F10" s="54"/>
      <c r="G10" s="54"/>
    </row>
    <row r="11" spans="1:7" ht="32.450000000000003" customHeight="1">
      <c r="A11" s="4" t="s">
        <v>1</v>
      </c>
      <c r="B11" s="4"/>
      <c r="C11" s="4"/>
      <c r="D11" s="3"/>
      <c r="E11" s="292" t="s">
        <v>46</v>
      </c>
      <c r="F11" s="292"/>
      <c r="G11" s="292"/>
    </row>
    <row r="12" spans="1:7" ht="15.75">
      <c r="A12" s="5"/>
      <c r="B12" s="5"/>
      <c r="C12" s="5"/>
      <c r="D12" s="6"/>
      <c r="E12" s="7"/>
      <c r="F12" s="4"/>
      <c r="G12" s="2"/>
    </row>
    <row r="13" spans="1:7" ht="17.45" customHeight="1">
      <c r="A13" s="8" t="s">
        <v>2</v>
      </c>
    </row>
    <row r="14" spans="1:7" ht="14.25">
      <c r="A14" s="8" t="s">
        <v>3</v>
      </c>
    </row>
    <row r="15" spans="1:7" ht="76.5">
      <c r="A15" s="9" t="s">
        <v>0</v>
      </c>
      <c r="B15" s="9" t="s">
        <v>4</v>
      </c>
      <c r="C15" s="9" t="s">
        <v>5</v>
      </c>
      <c r="D15" s="9" t="s">
        <v>6</v>
      </c>
      <c r="E15" s="9" t="s">
        <v>7</v>
      </c>
      <c r="F15" s="9" t="s">
        <v>8</v>
      </c>
      <c r="G15" s="9" t="s">
        <v>9</v>
      </c>
    </row>
    <row r="16" spans="1:7">
      <c r="A16" s="10">
        <v>1</v>
      </c>
      <c r="B16" s="10">
        <v>2</v>
      </c>
      <c r="C16" s="10">
        <v>3</v>
      </c>
      <c r="D16" s="10">
        <v>4</v>
      </c>
      <c r="E16" s="10">
        <v>5</v>
      </c>
      <c r="F16" s="10">
        <v>6</v>
      </c>
      <c r="G16" s="10">
        <v>7</v>
      </c>
    </row>
    <row r="17" spans="1:7">
      <c r="A17" s="10"/>
      <c r="B17" s="10"/>
      <c r="C17" s="10"/>
      <c r="D17" s="10"/>
      <c r="E17" s="10"/>
      <c r="F17" s="10"/>
      <c r="G17" s="10"/>
    </row>
    <row r="18" spans="1:7">
      <c r="A18" s="9">
        <v>1</v>
      </c>
      <c r="B18" s="79" t="s">
        <v>66</v>
      </c>
      <c r="C18" s="11"/>
      <c r="D18" s="11">
        <f>C18</f>
        <v>0</v>
      </c>
      <c r="E18" s="11">
        <v>1</v>
      </c>
      <c r="F18" s="48">
        <v>1</v>
      </c>
      <c r="G18" s="9" t="e">
        <f>ROUND((C18*E18*F18/$D$21),3)</f>
        <v>#DIV/0!</v>
      </c>
    </row>
    <row r="19" spans="1:7">
      <c r="A19" s="9">
        <v>2</v>
      </c>
      <c r="B19" s="79" t="s">
        <v>28</v>
      </c>
      <c r="C19" s="11"/>
      <c r="D19" s="11">
        <f>C19</f>
        <v>0</v>
      </c>
      <c r="E19" s="11">
        <v>1</v>
      </c>
      <c r="F19" s="9">
        <v>0.9</v>
      </c>
      <c r="G19" s="9" t="e">
        <f t="shared" ref="G19" si="0">ROUND((C19*E19*F19/$D$21),3)</f>
        <v>#DIV/0!</v>
      </c>
    </row>
    <row r="20" spans="1:7">
      <c r="A20" s="9">
        <v>3</v>
      </c>
      <c r="B20" s="79" t="s">
        <v>39</v>
      </c>
      <c r="C20" s="11"/>
      <c r="D20" s="11">
        <f>C20</f>
        <v>0</v>
      </c>
      <c r="E20" s="11">
        <v>1</v>
      </c>
      <c r="F20" s="9">
        <v>1.85</v>
      </c>
      <c r="G20" s="9" t="e">
        <f>ROUND((C20*E20*F20/$D$21),3)</f>
        <v>#DIV/0!</v>
      </c>
    </row>
    <row r="21" spans="1:7">
      <c r="A21" s="9"/>
      <c r="B21" s="78" t="s">
        <v>10</v>
      </c>
      <c r="C21" s="11"/>
      <c r="D21" s="11">
        <f>MAX(D18:D20)</f>
        <v>0</v>
      </c>
      <c r="E21" s="9">
        <f>SUM(E18:E20)</f>
        <v>3</v>
      </c>
      <c r="F21" s="9"/>
      <c r="G21" s="12" t="e">
        <f>ROUND(SUM(G18:G20)/E21,3)</f>
        <v>#DIV/0!</v>
      </c>
    </row>
    <row r="22" spans="1:7">
      <c r="A22" s="13"/>
      <c r="B22" s="13"/>
      <c r="C22" s="13"/>
      <c r="D22" s="13"/>
      <c r="E22" s="13"/>
      <c r="F22" s="13"/>
      <c r="G22" s="13"/>
    </row>
    <row r="23" spans="1:7" ht="19.149999999999999" customHeight="1">
      <c r="A23" s="8" t="s">
        <v>11</v>
      </c>
      <c r="B23" s="13"/>
      <c r="E23" s="13"/>
      <c r="F23" s="13"/>
      <c r="G23" s="13"/>
    </row>
    <row r="24" spans="1:7" ht="25.5">
      <c r="A24" s="9" t="s">
        <v>0</v>
      </c>
      <c r="B24" s="41" t="s">
        <v>12</v>
      </c>
      <c r="C24" s="42"/>
      <c r="D24" s="42"/>
      <c r="E24" s="42"/>
      <c r="F24" s="9" t="s">
        <v>13</v>
      </c>
      <c r="G24" s="13"/>
    </row>
    <row r="25" spans="1:7">
      <c r="A25" s="14">
        <v>1</v>
      </c>
      <c r="B25" s="43"/>
      <c r="C25" s="44">
        <v>2</v>
      </c>
      <c r="D25" s="15"/>
      <c r="E25" s="15"/>
      <c r="F25" s="16">
        <v>3</v>
      </c>
      <c r="G25" s="13"/>
    </row>
    <row r="26" spans="1:7">
      <c r="A26" s="17">
        <v>1</v>
      </c>
      <c r="B26" s="45" t="s">
        <v>14</v>
      </c>
      <c r="C26" s="46"/>
      <c r="D26" s="42"/>
      <c r="E26" s="47"/>
      <c r="F26" s="75">
        <v>10483</v>
      </c>
      <c r="G26" s="13"/>
    </row>
    <row r="27" spans="1:7">
      <c r="A27" s="18"/>
      <c r="B27" s="19" t="s">
        <v>15</v>
      </c>
      <c r="C27" s="20"/>
      <c r="D27" s="21"/>
      <c r="E27" s="22"/>
      <c r="F27" s="23"/>
      <c r="G27" s="13"/>
    </row>
    <row r="28" spans="1:7">
      <c r="A28" s="9">
        <v>2</v>
      </c>
      <c r="B28" s="45" t="s">
        <v>16</v>
      </c>
      <c r="C28" s="46"/>
      <c r="D28" s="42"/>
      <c r="E28" s="47"/>
      <c r="F28" s="11">
        <v>21</v>
      </c>
      <c r="G28" s="13"/>
    </row>
    <row r="29" spans="1:7">
      <c r="A29" s="9">
        <v>3</v>
      </c>
      <c r="B29" s="45" t="s">
        <v>17</v>
      </c>
      <c r="C29" s="46"/>
      <c r="D29" s="42"/>
      <c r="E29" s="47"/>
      <c r="F29" s="24">
        <f>ROUND(F26/F28,3)</f>
        <v>499.19</v>
      </c>
      <c r="G29" s="13"/>
    </row>
    <row r="30" spans="1:7">
      <c r="A30" s="9">
        <v>4</v>
      </c>
      <c r="B30" s="45" t="s">
        <v>18</v>
      </c>
      <c r="C30" s="46"/>
      <c r="D30" s="42"/>
      <c r="E30" s="47"/>
      <c r="F30" s="9">
        <v>40</v>
      </c>
      <c r="G30" s="13"/>
    </row>
    <row r="31" spans="1:7">
      <c r="A31" s="9">
        <v>5</v>
      </c>
      <c r="B31" s="45" t="s">
        <v>19</v>
      </c>
      <c r="C31" s="46"/>
      <c r="D31" s="42"/>
      <c r="E31" s="47"/>
      <c r="F31" s="24">
        <f>F29/(F30*0.01)</f>
        <v>1247.9749999999999</v>
      </c>
      <c r="G31" s="13"/>
    </row>
    <row r="32" spans="1:7">
      <c r="A32" s="9">
        <v>6</v>
      </c>
      <c r="B32" s="45" t="s">
        <v>20</v>
      </c>
      <c r="C32" s="46"/>
      <c r="D32" s="42"/>
      <c r="E32" s="47"/>
      <c r="F32" s="9">
        <f>D21</f>
        <v>0</v>
      </c>
      <c r="G32" s="13"/>
    </row>
    <row r="33" spans="1:8">
      <c r="A33" s="9">
        <v>7</v>
      </c>
      <c r="B33" s="45" t="s">
        <v>21</v>
      </c>
      <c r="C33" s="46"/>
      <c r="D33" s="42"/>
      <c r="E33" s="47"/>
      <c r="F33" s="9">
        <f>E21</f>
        <v>3</v>
      </c>
      <c r="G33" s="13"/>
    </row>
    <row r="34" spans="1:8">
      <c r="A34" s="9">
        <v>8</v>
      </c>
      <c r="B34" s="45" t="s">
        <v>22</v>
      </c>
      <c r="C34" s="46"/>
      <c r="D34" s="42"/>
      <c r="E34" s="47"/>
      <c r="F34" s="12" t="e">
        <f>G21</f>
        <v>#DIV/0!</v>
      </c>
      <c r="G34" s="13"/>
    </row>
    <row r="35" spans="1:8">
      <c r="A35" s="9">
        <v>9</v>
      </c>
      <c r="B35" s="45" t="s">
        <v>23</v>
      </c>
      <c r="C35" s="46"/>
      <c r="D35" s="42"/>
      <c r="E35" s="47"/>
      <c r="F35" s="9" t="e">
        <f>ROUND(F32*F33*F34*F31/1000,3)</f>
        <v>#DIV/0!</v>
      </c>
      <c r="G35" s="13"/>
    </row>
    <row r="36" spans="1:8" ht="9" customHeight="1">
      <c r="A36" s="25"/>
      <c r="B36" s="26"/>
      <c r="C36" s="27"/>
      <c r="D36" s="28"/>
      <c r="E36" s="28"/>
      <c r="F36" s="25"/>
      <c r="G36" s="13"/>
    </row>
    <row r="37" spans="1:8" ht="9" customHeight="1">
      <c r="A37" s="69"/>
      <c r="B37" s="26"/>
      <c r="C37" s="27"/>
      <c r="D37" s="28"/>
      <c r="E37" s="28"/>
      <c r="F37" s="69"/>
      <c r="G37" s="13"/>
    </row>
    <row r="38" spans="1:8" ht="9" customHeight="1">
      <c r="A38" s="69"/>
      <c r="B38" s="26"/>
      <c r="C38" s="27"/>
      <c r="D38" s="28"/>
      <c r="E38" s="28"/>
      <c r="F38" s="69"/>
      <c r="G38" s="13"/>
    </row>
    <row r="39" spans="1:8" ht="9" customHeight="1">
      <c r="A39" s="69"/>
      <c r="B39" s="26"/>
      <c r="C39" s="27"/>
      <c r="D39" s="28"/>
      <c r="E39" s="28"/>
      <c r="F39" s="69"/>
      <c r="G39" s="13"/>
    </row>
    <row r="40" spans="1:8" ht="14.25">
      <c r="A40" s="8" t="s">
        <v>24</v>
      </c>
      <c r="B40" s="13"/>
      <c r="D40" s="13"/>
      <c r="E40" s="13"/>
      <c r="F40" s="13"/>
      <c r="G40" s="13"/>
    </row>
    <row r="41" spans="1:8" ht="124.9" customHeight="1">
      <c r="A41" s="9" t="s">
        <v>0</v>
      </c>
      <c r="B41" s="9" t="str">
        <f>B35</f>
        <v>Общая себестоимость выполняемых работ (услуг), Сс (2001г.) тыс.руб.</v>
      </c>
      <c r="C41" s="9" t="s">
        <v>25</v>
      </c>
      <c r="D41" s="49" t="s">
        <v>29</v>
      </c>
      <c r="E41" s="49" t="s">
        <v>30</v>
      </c>
      <c r="F41" s="9" t="s">
        <v>34</v>
      </c>
    </row>
    <row r="42" spans="1:8">
      <c r="A42" s="14">
        <v>1</v>
      </c>
      <c r="B42" s="14">
        <v>2</v>
      </c>
      <c r="C42" s="14">
        <v>3</v>
      </c>
      <c r="D42" s="14">
        <v>5</v>
      </c>
      <c r="E42" s="14">
        <v>6</v>
      </c>
      <c r="F42" s="14">
        <v>7</v>
      </c>
    </row>
    <row r="43" spans="1:8">
      <c r="A43" s="9">
        <v>1</v>
      </c>
      <c r="B43" s="9" t="e">
        <f>F35</f>
        <v>#DIV/0!</v>
      </c>
      <c r="C43" s="11">
        <v>0.08</v>
      </c>
      <c r="D43" s="50">
        <v>1.1200000000000001</v>
      </c>
      <c r="E43" s="51">
        <v>1.101</v>
      </c>
      <c r="F43" s="52" t="e">
        <f>ROUND(B43*(1+C43)*(D43+E43-1)*1000,0)</f>
        <v>#DIV/0!</v>
      </c>
    </row>
    <row r="44" spans="1:8" ht="17.45" customHeight="1">
      <c r="A44" s="25"/>
      <c r="B44" s="25"/>
      <c r="C44" s="29"/>
      <c r="D44" s="29"/>
      <c r="E44" s="30"/>
      <c r="F44" s="13"/>
      <c r="G44" s="13"/>
    </row>
    <row r="45" spans="1:8" s="27" customFormat="1">
      <c r="A45" s="55" t="s">
        <v>31</v>
      </c>
      <c r="B45" s="56"/>
      <c r="C45" s="57"/>
      <c r="E45" s="58" t="s">
        <v>32</v>
      </c>
      <c r="F45" s="59"/>
    </row>
    <row r="46" spans="1:8" s="27" customFormat="1" ht="13.15" customHeight="1">
      <c r="B46" s="60" t="s">
        <v>33</v>
      </c>
      <c r="C46" s="29">
        <v>5.67</v>
      </c>
      <c r="D46" s="293" t="s">
        <v>104</v>
      </c>
      <c r="E46" s="293"/>
      <c r="F46" s="293"/>
      <c r="G46" s="293"/>
      <c r="H46" s="62"/>
    </row>
    <row r="47" spans="1:8" s="27" customFormat="1">
      <c r="B47" s="60"/>
      <c r="C47" s="29"/>
      <c r="D47" s="293"/>
      <c r="E47" s="293"/>
      <c r="F47" s="293"/>
      <c r="G47" s="293"/>
      <c r="H47" s="62"/>
    </row>
    <row r="48" spans="1:8" s="27" customFormat="1" ht="16.899999999999999" customHeight="1">
      <c r="B48" s="56"/>
      <c r="C48" s="57"/>
      <c r="D48" s="293"/>
      <c r="E48" s="293"/>
      <c r="F48" s="293"/>
      <c r="G48" s="293"/>
      <c r="H48" s="62"/>
    </row>
    <row r="49" spans="1:8" s="27" customFormat="1">
      <c r="B49" s="56"/>
      <c r="C49" s="57"/>
      <c r="D49" s="58"/>
      <c r="E49" s="61"/>
      <c r="F49" s="61"/>
      <c r="H49" s="62"/>
    </row>
    <row r="50" spans="1:8" s="27" customFormat="1">
      <c r="B50" s="63" t="s">
        <v>105</v>
      </c>
      <c r="C50" s="117" t="e">
        <f>ROUND((F43*C46),0)</f>
        <v>#DIV/0!</v>
      </c>
      <c r="D50" s="58" t="s">
        <v>26</v>
      </c>
      <c r="E50" s="61"/>
      <c r="F50" s="61"/>
      <c r="H50" s="62"/>
    </row>
    <row r="51" spans="1:8" s="27" customFormat="1">
      <c r="B51" s="63"/>
      <c r="C51" s="64"/>
      <c r="D51" s="61"/>
      <c r="E51" s="61"/>
      <c r="F51" s="61"/>
      <c r="H51" s="62"/>
    </row>
    <row r="52" spans="1:8" s="27" customFormat="1" hidden="1">
      <c r="A52" s="27" t="s">
        <v>36</v>
      </c>
      <c r="B52" s="63"/>
      <c r="C52" s="64"/>
      <c r="D52" s="61"/>
      <c r="E52" s="61"/>
      <c r="F52" s="61"/>
      <c r="H52" s="62"/>
    </row>
    <row r="53" spans="1:8" s="27" customFormat="1" ht="6" hidden="1" customHeight="1">
      <c r="B53" s="63"/>
      <c r="C53" s="64"/>
      <c r="D53" s="61"/>
      <c r="E53" s="61"/>
      <c r="F53" s="61"/>
      <c r="H53" s="62"/>
    </row>
    <row r="54" spans="1:8" s="27" customFormat="1" ht="14.25" hidden="1">
      <c r="B54" s="67" t="s">
        <v>37</v>
      </c>
      <c r="C54" s="68">
        <v>1.05</v>
      </c>
      <c r="D54" s="294" t="s">
        <v>38</v>
      </c>
      <c r="E54" s="294"/>
      <c r="F54" s="294"/>
      <c r="G54" s="294"/>
      <c r="H54" s="62"/>
    </row>
    <row r="55" spans="1:8" s="27" customFormat="1" ht="25.15" hidden="1" customHeight="1">
      <c r="B55" s="63"/>
      <c r="C55" s="64"/>
      <c r="D55" s="294"/>
      <c r="E55" s="294"/>
      <c r="F55" s="294"/>
      <c r="G55" s="294"/>
      <c r="H55" s="62"/>
    </row>
    <row r="56" spans="1:8" s="27" customFormat="1" ht="10.15" hidden="1" customHeight="1">
      <c r="C56" s="64"/>
      <c r="D56" s="294"/>
      <c r="E56" s="294"/>
      <c r="F56" s="294"/>
      <c r="G56" s="294"/>
      <c r="H56" s="62"/>
    </row>
    <row r="57" spans="1:8" s="27" customFormat="1" hidden="1">
      <c r="B57" s="63" t="s">
        <v>35</v>
      </c>
      <c r="C57" s="64" t="e">
        <f>C50*C54</f>
        <v>#DIV/0!</v>
      </c>
      <c r="D57" s="66" t="s">
        <v>26</v>
      </c>
      <c r="E57" s="66"/>
      <c r="F57" s="66"/>
      <c r="G57" s="66"/>
      <c r="H57" s="62"/>
    </row>
    <row r="58" spans="1:8" s="27" customFormat="1" ht="9" customHeight="1">
      <c r="B58" s="63"/>
      <c r="C58" s="64"/>
      <c r="D58" s="61"/>
      <c r="E58" s="61"/>
      <c r="F58" s="61"/>
      <c r="H58" s="62"/>
    </row>
    <row r="59" spans="1:8" s="27" customFormat="1" ht="9" customHeight="1">
      <c r="B59" s="63"/>
      <c r="C59" s="64"/>
      <c r="D59" s="61"/>
      <c r="E59" s="61"/>
      <c r="F59" s="61"/>
      <c r="H59" s="62"/>
    </row>
    <row r="60" spans="1:8" s="27" customFormat="1">
      <c r="B60" s="63"/>
      <c r="C60" s="64"/>
      <c r="D60" s="61"/>
      <c r="E60" s="61"/>
      <c r="F60" s="61"/>
      <c r="H60" s="62"/>
    </row>
    <row r="61" spans="1:8">
      <c r="A61" s="287" t="s">
        <v>249</v>
      </c>
      <c r="B61" s="287"/>
      <c r="C61" s="287"/>
      <c r="D61" s="287"/>
      <c r="E61" s="287"/>
      <c r="F61" s="13"/>
      <c r="G61" s="13"/>
    </row>
    <row r="62" spans="1:8">
      <c r="A62" s="53"/>
      <c r="B62" s="53"/>
      <c r="C62" s="53"/>
      <c r="D62" s="53"/>
      <c r="E62" s="53"/>
      <c r="F62" s="13"/>
      <c r="G62" s="13"/>
    </row>
    <row r="63" spans="1:8">
      <c r="A63" s="288" t="s">
        <v>70</v>
      </c>
      <c r="B63" s="288"/>
      <c r="C63" s="288"/>
      <c r="D63" s="288"/>
      <c r="E63" s="288"/>
      <c r="F63" s="288"/>
    </row>
  </sheetData>
  <mergeCells count="8">
    <mergeCell ref="A61:E61"/>
    <mergeCell ref="A63:F63"/>
    <mergeCell ref="A7:G7"/>
    <mergeCell ref="A8:G8"/>
    <mergeCell ref="A9:G9"/>
    <mergeCell ref="E11:G11"/>
    <mergeCell ref="D46:G48"/>
    <mergeCell ref="D54:G56"/>
  </mergeCells>
  <pageMargins left="0.7" right="0.17" top="0.75" bottom="0.55000000000000004" header="0.3" footer="0.3"/>
  <pageSetup paperSize="9" scale="98" orientation="portrait" r:id="rId1"/>
  <rowBreaks count="1" manualBreakCount="1">
    <brk id="3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L18"/>
  <sheetViews>
    <sheetView view="pageBreakPreview" zoomScaleNormal="100" zoomScaleSheetLayoutView="100" workbookViewId="0">
      <selection activeCell="A10" sqref="A10:XFD11"/>
    </sheetView>
  </sheetViews>
  <sheetFormatPr defaultColWidth="9.140625" defaultRowHeight="15.75"/>
  <cols>
    <col min="1" max="1" width="9.140625" style="71"/>
    <col min="2" max="2" width="62.5703125" style="71" customWidth="1"/>
    <col min="3" max="3" width="19" style="71" customWidth="1"/>
    <col min="4" max="4" width="22.140625" style="71" customWidth="1"/>
    <col min="5" max="5" width="17.28515625" style="71" customWidth="1"/>
    <col min="6" max="16384" width="9.140625" style="71"/>
  </cols>
  <sheetData>
    <row r="1" spans="1:12" ht="15.6" customHeight="1">
      <c r="D1" s="190"/>
      <c r="E1" s="191" t="s">
        <v>61</v>
      </c>
    </row>
    <row r="2" spans="1:12" ht="15.6" customHeight="1">
      <c r="C2" s="128"/>
      <c r="D2" s="128"/>
      <c r="E2" s="128"/>
    </row>
    <row r="3" spans="1:12">
      <c r="A3" s="295" t="s">
        <v>40</v>
      </c>
      <c r="B3" s="295"/>
      <c r="C3" s="295"/>
      <c r="D3" s="295"/>
      <c r="E3" s="295"/>
      <c r="F3" s="70"/>
      <c r="G3" s="70"/>
      <c r="H3" s="70"/>
    </row>
    <row r="4" spans="1:12">
      <c r="A4" s="118"/>
      <c r="B4" s="118"/>
      <c r="C4" s="118"/>
      <c r="D4" s="118"/>
      <c r="E4" s="118"/>
      <c r="F4" s="70"/>
      <c r="G4" s="70"/>
      <c r="H4" s="70"/>
    </row>
    <row r="5" spans="1:12" ht="42.6" customHeight="1">
      <c r="A5" s="295" t="s">
        <v>128</v>
      </c>
      <c r="B5" s="296"/>
      <c r="C5" s="296"/>
      <c r="D5" s="296"/>
      <c r="E5" s="296"/>
    </row>
    <row r="6" spans="1:12" ht="19.899999999999999" customHeight="1">
      <c r="A6" s="297" t="s">
        <v>63</v>
      </c>
      <c r="B6" s="297"/>
      <c r="C6" s="297"/>
      <c r="D6" s="297"/>
      <c r="E6" s="297"/>
    </row>
    <row r="8" spans="1:12">
      <c r="A8" s="120" t="s">
        <v>0</v>
      </c>
      <c r="B8" s="120" t="s">
        <v>41</v>
      </c>
      <c r="C8" s="120" t="s">
        <v>39</v>
      </c>
      <c r="D8" s="120" t="s">
        <v>66</v>
      </c>
      <c r="E8" s="120" t="s">
        <v>28</v>
      </c>
    </row>
    <row r="9" spans="1:12">
      <c r="A9" s="120">
        <v>1</v>
      </c>
      <c r="B9" s="120">
        <v>2</v>
      </c>
      <c r="C9" s="120">
        <v>3</v>
      </c>
      <c r="D9" s="120">
        <v>4</v>
      </c>
      <c r="E9" s="120">
        <v>5</v>
      </c>
    </row>
    <row r="10" spans="1:12" s="271" customFormat="1" ht="47.45" customHeight="1">
      <c r="A10" s="269">
        <v>1</v>
      </c>
      <c r="B10" s="270" t="s">
        <v>117</v>
      </c>
      <c r="C10" s="269" t="s">
        <v>43</v>
      </c>
      <c r="D10" s="269">
        <v>2</v>
      </c>
      <c r="E10" s="269">
        <v>2</v>
      </c>
    </row>
    <row r="11" spans="1:12" s="271" customFormat="1" ht="47.45" customHeight="1">
      <c r="A11" s="269">
        <v>2</v>
      </c>
      <c r="B11" s="270" t="s">
        <v>118</v>
      </c>
      <c r="C11" s="269">
        <v>1</v>
      </c>
      <c r="D11" s="269">
        <v>4</v>
      </c>
      <c r="E11" s="269">
        <v>8</v>
      </c>
    </row>
    <row r="12" spans="1:12">
      <c r="A12" s="121"/>
      <c r="B12" s="122" t="s">
        <v>42</v>
      </c>
      <c r="C12" s="123">
        <f>SUM(C10:C11)</f>
        <v>1</v>
      </c>
      <c r="D12" s="123">
        <f>SUM(D10:D11)</f>
        <v>6</v>
      </c>
      <c r="E12" s="123">
        <f>SUM(E10:E11)</f>
        <v>10</v>
      </c>
    </row>
    <row r="13" spans="1:12">
      <c r="A13" s="72"/>
      <c r="B13" s="73"/>
      <c r="C13" s="74"/>
      <c r="D13" s="74"/>
    </row>
    <row r="14" spans="1:12">
      <c r="A14" s="72"/>
      <c r="B14" s="73"/>
      <c r="C14" s="74"/>
      <c r="D14" s="74"/>
    </row>
    <row r="15" spans="1:12" s="37" customFormat="1" ht="13.9" customHeight="1">
      <c r="B15" s="119" t="s">
        <v>72</v>
      </c>
      <c r="C15" s="76"/>
      <c r="D15" s="65" t="s">
        <v>73</v>
      </c>
      <c r="F15" s="40"/>
      <c r="G15" s="35"/>
      <c r="H15" s="35"/>
      <c r="I15" s="35"/>
    </row>
    <row r="16" spans="1:12" s="38" customFormat="1" ht="17.25" customHeight="1">
      <c r="B16" s="77"/>
      <c r="C16" s="36"/>
      <c r="D16" s="36"/>
      <c r="G16" s="35"/>
      <c r="H16" s="35"/>
      <c r="I16" s="35"/>
      <c r="L16" s="39"/>
    </row>
    <row r="17" spans="1:4">
      <c r="A17" s="72"/>
      <c r="B17" s="73"/>
      <c r="C17" s="74"/>
      <c r="D17" s="74"/>
    </row>
    <row r="18" spans="1:4">
      <c r="A18" s="72"/>
      <c r="B18" s="73"/>
      <c r="C18" s="74"/>
      <c r="D18" s="74"/>
    </row>
  </sheetData>
  <mergeCells count="3">
    <mergeCell ref="A3:E3"/>
    <mergeCell ref="A5:E5"/>
    <mergeCell ref="A6:E6"/>
  </mergeCells>
  <pageMargins left="0.59055118110236227" right="0.31496062992125984" top="0.74803149606299213" bottom="0.43307086614173229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view="pageBreakPreview" topLeftCell="A10" zoomScale="90" zoomScaleNormal="100" zoomScaleSheetLayoutView="90" workbookViewId="0">
      <selection activeCell="G30" sqref="G30"/>
    </sheetView>
  </sheetViews>
  <sheetFormatPr defaultRowHeight="15"/>
  <cols>
    <col min="1" max="1" width="6.85546875" customWidth="1"/>
    <col min="2" max="2" width="26.42578125" customWidth="1"/>
    <col min="3" max="3" width="24.28515625" customWidth="1"/>
    <col min="4" max="4" width="18.85546875" customWidth="1"/>
    <col min="5" max="5" width="14.42578125" customWidth="1"/>
  </cols>
  <sheetData>
    <row r="1" spans="1:7">
      <c r="A1" s="153"/>
      <c r="B1" s="153"/>
      <c r="C1" s="153"/>
      <c r="D1" s="152" t="s">
        <v>106</v>
      </c>
      <c r="E1" s="147"/>
    </row>
    <row r="2" spans="1:7" s="31" customFormat="1" ht="14.25">
      <c r="E2" s="81" t="s">
        <v>45</v>
      </c>
      <c r="F2" s="38"/>
    </row>
    <row r="3" spans="1:7" s="32" customFormat="1" ht="15" customHeight="1">
      <c r="B3" s="33"/>
      <c r="E3" s="82" t="s">
        <v>120</v>
      </c>
      <c r="F3" s="35"/>
    </row>
    <row r="4" spans="1:7" s="34" customFormat="1">
      <c r="B4" s="33"/>
      <c r="E4" s="82" t="s">
        <v>76</v>
      </c>
      <c r="F4" s="35"/>
    </row>
    <row r="5" spans="1:7" s="35" customFormat="1">
      <c r="E5" s="83" t="s">
        <v>68</v>
      </c>
    </row>
    <row r="6" spans="1:7" s="35" customFormat="1">
      <c r="E6" s="85" t="s">
        <v>119</v>
      </c>
    </row>
    <row r="7" spans="1:7" s="35" customFormat="1">
      <c r="G7" s="85"/>
    </row>
    <row r="8" spans="1:7">
      <c r="A8" s="306" t="s">
        <v>124</v>
      </c>
      <c r="B8" s="306"/>
      <c r="C8" s="306"/>
      <c r="D8" s="306"/>
      <c r="E8" s="306"/>
    </row>
    <row r="9" spans="1:7">
      <c r="A9" s="308" t="s">
        <v>125</v>
      </c>
      <c r="B9" s="308"/>
      <c r="C9" s="308"/>
      <c r="D9" s="308"/>
      <c r="E9" s="308"/>
    </row>
    <row r="10" spans="1:7">
      <c r="A10" s="148"/>
      <c r="B10" s="148"/>
      <c r="C10" s="148"/>
      <c r="D10" s="148"/>
      <c r="E10" s="148"/>
    </row>
    <row r="11" spans="1:7" ht="33.75" customHeight="1">
      <c r="A11" s="307" t="s">
        <v>100</v>
      </c>
      <c r="B11" s="307"/>
      <c r="C11" s="307"/>
      <c r="D11" s="307"/>
      <c r="E11" s="307"/>
    </row>
    <row r="12" spans="1:7">
      <c r="A12" s="146"/>
      <c r="B12" s="146"/>
      <c r="C12" s="146"/>
      <c r="D12" s="146"/>
      <c r="E12" s="146"/>
    </row>
    <row r="13" spans="1:7">
      <c r="A13" s="154" t="s">
        <v>190</v>
      </c>
      <c r="B13" s="151"/>
      <c r="C13" s="151"/>
      <c r="D13" s="151"/>
      <c r="E13" s="151"/>
    </row>
    <row r="14" spans="1:7">
      <c r="A14" s="148"/>
      <c r="B14" s="148"/>
      <c r="C14" s="149"/>
      <c r="D14" s="149"/>
      <c r="E14" s="150"/>
    </row>
    <row r="15" spans="1:7" ht="96">
      <c r="A15" s="156" t="s">
        <v>107</v>
      </c>
      <c r="B15" s="157" t="s">
        <v>108</v>
      </c>
      <c r="C15" s="157" t="s">
        <v>109</v>
      </c>
      <c r="D15" s="158" t="s">
        <v>110</v>
      </c>
      <c r="E15" s="158" t="s">
        <v>111</v>
      </c>
    </row>
    <row r="16" spans="1:7">
      <c r="A16" s="159">
        <v>1</v>
      </c>
      <c r="B16" s="160">
        <v>2</v>
      </c>
      <c r="C16" s="160">
        <v>3</v>
      </c>
      <c r="D16" s="159">
        <v>4</v>
      </c>
      <c r="E16" s="159">
        <v>5</v>
      </c>
    </row>
    <row r="17" spans="1:5" ht="15" customHeight="1">
      <c r="A17" s="300" t="s">
        <v>112</v>
      </c>
      <c r="B17" s="301"/>
      <c r="C17" s="301"/>
      <c r="D17" s="301"/>
      <c r="E17" s="301"/>
    </row>
    <row r="18" spans="1:5">
      <c r="A18" s="298"/>
      <c r="B18" s="162"/>
      <c r="C18" s="163"/>
      <c r="D18" s="186"/>
      <c r="E18" s="234"/>
    </row>
    <row r="19" spans="1:5" s="168" customFormat="1" ht="49.5" customHeight="1">
      <c r="A19" s="299"/>
      <c r="B19" s="177"/>
      <c r="C19" s="178"/>
      <c r="D19" s="179"/>
      <c r="E19" s="180"/>
    </row>
    <row r="20" spans="1:5" s="239" customFormat="1" ht="48.75" customHeight="1">
      <c r="A20" s="299"/>
      <c r="B20" s="235"/>
      <c r="C20" s="236"/>
      <c r="D20" s="237"/>
      <c r="E20" s="238"/>
    </row>
    <row r="21" spans="1:5">
      <c r="A21" s="299"/>
      <c r="B21" s="164"/>
      <c r="C21" s="165"/>
      <c r="D21" s="166"/>
      <c r="E21" s="167"/>
    </row>
    <row r="22" spans="1:5" s="193" customFormat="1" ht="43.5" customHeight="1">
      <c r="A22" s="194"/>
      <c r="B22" s="302"/>
      <c r="C22" s="303"/>
      <c r="D22" s="303"/>
      <c r="E22" s="234"/>
    </row>
    <row r="23" spans="1:5">
      <c r="A23" s="161"/>
      <c r="B23" s="304" t="s">
        <v>114</v>
      </c>
      <c r="C23" s="305"/>
      <c r="D23" s="305"/>
      <c r="E23" s="155">
        <f>E22</f>
        <v>0</v>
      </c>
    </row>
    <row r="24" spans="1:5">
      <c r="A24" s="300" t="s">
        <v>115</v>
      </c>
      <c r="B24" s="301"/>
      <c r="C24" s="301"/>
      <c r="D24" s="301"/>
      <c r="E24" s="301"/>
    </row>
    <row r="25" spans="1:5">
      <c r="A25" s="298"/>
      <c r="B25" s="170"/>
      <c r="C25" s="171"/>
      <c r="D25" s="187"/>
      <c r="E25" s="188"/>
    </row>
    <row r="26" spans="1:5" s="181" customFormat="1">
      <c r="A26" s="298"/>
      <c r="B26" s="182"/>
      <c r="C26" s="184"/>
      <c r="D26" s="185"/>
      <c r="E26" s="183"/>
    </row>
    <row r="27" spans="1:5">
      <c r="A27" s="299"/>
      <c r="B27" s="172"/>
      <c r="C27" s="173"/>
      <c r="D27" s="174"/>
      <c r="E27" s="175"/>
    </row>
    <row r="28" spans="1:5" ht="49.5" customHeight="1">
      <c r="A28" s="169"/>
      <c r="B28" s="302"/>
      <c r="C28" s="303"/>
      <c r="D28" s="303"/>
      <c r="E28" s="189"/>
    </row>
    <row r="29" spans="1:5">
      <c r="A29" s="169"/>
      <c r="B29" s="304" t="s">
        <v>116</v>
      </c>
      <c r="C29" s="305"/>
      <c r="D29" s="305"/>
      <c r="E29" s="155"/>
    </row>
    <row r="30" spans="1:5">
      <c r="A30" s="169"/>
      <c r="B30" s="304" t="s">
        <v>113</v>
      </c>
      <c r="C30" s="305"/>
      <c r="D30" s="305"/>
      <c r="E30" s="155">
        <f>E23+E29</f>
        <v>0</v>
      </c>
    </row>
    <row r="33" spans="1:7" s="1" customFormat="1" ht="12.75" customHeight="1">
      <c r="A33" s="28" t="s">
        <v>126</v>
      </c>
      <c r="B33" s="176" t="s">
        <v>247</v>
      </c>
      <c r="C33" s="21"/>
      <c r="D33" s="28" t="s">
        <v>248</v>
      </c>
      <c r="E33" s="28"/>
      <c r="F33" s="13"/>
      <c r="G33" s="13"/>
    </row>
    <row r="34" spans="1:7" s="1" customFormat="1" ht="12.75">
      <c r="A34" s="127"/>
      <c r="B34" s="127"/>
      <c r="C34" s="127"/>
      <c r="D34" s="127"/>
      <c r="E34" s="127"/>
      <c r="F34" s="13"/>
      <c r="G34" s="13"/>
    </row>
    <row r="35" spans="1:7" s="1" customFormat="1" ht="12.75">
      <c r="A35" s="288" t="s">
        <v>70</v>
      </c>
      <c r="B35" s="288"/>
      <c r="C35" s="288"/>
      <c r="D35" s="288"/>
      <c r="E35" s="288"/>
      <c r="F35" s="288"/>
    </row>
  </sheetData>
  <mergeCells count="13">
    <mergeCell ref="B22:D22"/>
    <mergeCell ref="A8:E8"/>
    <mergeCell ref="A11:E11"/>
    <mergeCell ref="A9:E9"/>
    <mergeCell ref="A18:A21"/>
    <mergeCell ref="A17:E17"/>
    <mergeCell ref="A35:F35"/>
    <mergeCell ref="A25:A27"/>
    <mergeCell ref="A24:E24"/>
    <mergeCell ref="B28:D28"/>
    <mergeCell ref="B23:D23"/>
    <mergeCell ref="B30:D30"/>
    <mergeCell ref="B29:D29"/>
  </mergeCells>
  <pageMargins left="0.9055118110236221" right="0.31496062992125984" top="0.35433070866141736" bottom="0.35433070866141736" header="0.31496062992125984" footer="0.31496062992125984"/>
  <pageSetup paperSize="9" scale="98" orientation="portrait" r:id="rId1"/>
  <rowBreaks count="1" manualBreakCount="1">
    <brk id="27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view="pageBreakPreview" topLeftCell="A13" zoomScale="60" zoomScaleNormal="60" workbookViewId="0">
      <selection activeCell="N43" sqref="N43"/>
    </sheetView>
  </sheetViews>
  <sheetFormatPr defaultRowHeight="15"/>
  <cols>
    <col min="1" max="1" width="9.140625" style="192"/>
    <col min="2" max="2" width="39.42578125" style="192" customWidth="1"/>
    <col min="3" max="3" width="16.140625" style="192" customWidth="1"/>
    <col min="4" max="4" width="11" style="192" customWidth="1"/>
    <col min="5" max="6" width="9.140625" style="192"/>
    <col min="7" max="8" width="10.7109375" style="192" customWidth="1"/>
    <col min="9" max="9" width="12.5703125" style="192" customWidth="1"/>
  </cols>
  <sheetData>
    <row r="1" spans="1:9">
      <c r="I1" s="81" t="s">
        <v>45</v>
      </c>
    </row>
    <row r="2" spans="1:9" s="233" customFormat="1">
      <c r="I2" s="82" t="s">
        <v>120</v>
      </c>
    </row>
    <row r="3" spans="1:9" s="233" customFormat="1">
      <c r="I3" s="82" t="s">
        <v>76</v>
      </c>
    </row>
    <row r="4" spans="1:9" s="233" customFormat="1">
      <c r="I4" s="83" t="s">
        <v>68</v>
      </c>
    </row>
    <row r="5" spans="1:9" s="233" customFormat="1" ht="20.25" customHeight="1">
      <c r="I5" s="85" t="s">
        <v>119</v>
      </c>
    </row>
    <row r="6" spans="1:9" s="233" customFormat="1">
      <c r="I6" s="85"/>
    </row>
    <row r="7" spans="1:9">
      <c r="A7" s="310" t="s">
        <v>133</v>
      </c>
      <c r="B7" s="310"/>
      <c r="C7" s="310"/>
      <c r="D7" s="310"/>
      <c r="E7" s="310"/>
      <c r="F7" s="310"/>
      <c r="G7" s="310"/>
      <c r="H7" s="310"/>
      <c r="I7" s="310"/>
    </row>
    <row r="9" spans="1:9" ht="30">
      <c r="A9" s="195" t="s">
        <v>134</v>
      </c>
      <c r="B9" s="196" t="s">
        <v>135</v>
      </c>
      <c r="C9" s="195" t="s">
        <v>136</v>
      </c>
    </row>
    <row r="10" spans="1:9">
      <c r="A10" s="197">
        <v>1</v>
      </c>
      <c r="B10" s="197">
        <v>2</v>
      </c>
      <c r="C10" s="197">
        <v>3</v>
      </c>
    </row>
    <row r="11" spans="1:9">
      <c r="A11" s="197" t="s">
        <v>137</v>
      </c>
      <c r="B11" s="198" t="s">
        <v>138</v>
      </c>
      <c r="C11" s="198"/>
    </row>
    <row r="12" spans="1:9" ht="60">
      <c r="A12" s="199" t="s">
        <v>139</v>
      </c>
      <c r="B12" s="200" t="s">
        <v>140</v>
      </c>
      <c r="C12" s="201">
        <f>I39</f>
        <v>0</v>
      </c>
    </row>
    <row r="13" spans="1:9" ht="60">
      <c r="A13" s="199" t="s">
        <v>141</v>
      </c>
      <c r="B13" s="200" t="s">
        <v>142</v>
      </c>
      <c r="C13" s="201">
        <v>0</v>
      </c>
    </row>
    <row r="14" spans="1:9" ht="45">
      <c r="A14" s="199" t="s">
        <v>143</v>
      </c>
      <c r="B14" s="200" t="s">
        <v>144</v>
      </c>
      <c r="C14" s="201">
        <f>C12*34%</f>
        <v>0</v>
      </c>
    </row>
    <row r="15" spans="1:9" ht="60">
      <c r="A15" s="199" t="s">
        <v>145</v>
      </c>
      <c r="B15" s="200" t="s">
        <v>146</v>
      </c>
      <c r="C15" s="201">
        <f>C12*0.2%</f>
        <v>0</v>
      </c>
    </row>
    <row r="16" spans="1:9" ht="30">
      <c r="A16" s="199" t="s">
        <v>147</v>
      </c>
      <c r="B16" s="202" t="s">
        <v>148</v>
      </c>
      <c r="C16" s="201">
        <f>C12*3.72%</f>
        <v>0</v>
      </c>
    </row>
    <row r="17" spans="1:9" ht="60">
      <c r="A17" s="199" t="s">
        <v>149</v>
      </c>
      <c r="B17" s="200" t="s">
        <v>150</v>
      </c>
      <c r="C17" s="203">
        <f>D17*C12</f>
        <v>0</v>
      </c>
    </row>
    <row r="18" spans="1:9">
      <c r="A18" s="199" t="s">
        <v>151</v>
      </c>
      <c r="B18" s="204" t="s">
        <v>152</v>
      </c>
      <c r="C18" s="201"/>
    </row>
    <row r="19" spans="1:9">
      <c r="A19" s="199" t="s">
        <v>153</v>
      </c>
      <c r="B19" s="200" t="s">
        <v>154</v>
      </c>
      <c r="C19" s="201"/>
    </row>
    <row r="20" spans="1:9">
      <c r="A20" s="199" t="s">
        <v>155</v>
      </c>
      <c r="B20" s="204" t="s">
        <v>156</v>
      </c>
      <c r="C20" s="201">
        <f>C12*2.4%</f>
        <v>0</v>
      </c>
    </row>
    <row r="21" spans="1:9">
      <c r="A21" s="205">
        <v>7</v>
      </c>
      <c r="B21" s="206" t="s">
        <v>157</v>
      </c>
      <c r="C21" s="207">
        <f>ROUND(SUM(C12:C20),0)</f>
        <v>0</v>
      </c>
    </row>
    <row r="23" spans="1:9">
      <c r="A23" s="309" t="s">
        <v>140</v>
      </c>
      <c r="B23" s="309"/>
      <c r="C23" s="309"/>
      <c r="D23" s="309"/>
      <c r="E23" s="309"/>
      <c r="F23" s="309"/>
      <c r="G23" s="309"/>
      <c r="H23" s="309"/>
      <c r="I23" s="309"/>
    </row>
    <row r="24" spans="1:9">
      <c r="A24" s="309" t="s">
        <v>186</v>
      </c>
      <c r="B24" s="309"/>
      <c r="C24" s="309"/>
      <c r="D24" s="309"/>
      <c r="E24" s="309"/>
      <c r="F24" s="309"/>
      <c r="G24" s="309"/>
      <c r="H24" s="309"/>
      <c r="I24" s="309"/>
    </row>
    <row r="25" spans="1:9" ht="15.75">
      <c r="A25" s="1"/>
      <c r="B25" s="1"/>
      <c r="C25" s="1"/>
      <c r="D25" s="208" t="s">
        <v>158</v>
      </c>
      <c r="E25" s="209">
        <f>D46</f>
        <v>0</v>
      </c>
      <c r="F25" s="2" t="s">
        <v>159</v>
      </c>
      <c r="G25" s="1"/>
      <c r="H25" s="1"/>
      <c r="I25" s="230" t="s">
        <v>187</v>
      </c>
    </row>
    <row r="26" spans="1:9" ht="153">
      <c r="A26" s="210" t="s">
        <v>0</v>
      </c>
      <c r="B26" s="210" t="s">
        <v>160</v>
      </c>
      <c r="C26" s="210" t="s">
        <v>161</v>
      </c>
      <c r="D26" s="210" t="s">
        <v>162</v>
      </c>
      <c r="E26" s="210" t="s">
        <v>163</v>
      </c>
      <c r="F26" s="210" t="s">
        <v>164</v>
      </c>
      <c r="G26" s="210" t="s">
        <v>165</v>
      </c>
      <c r="H26" s="210" t="s">
        <v>166</v>
      </c>
      <c r="I26" s="210" t="s">
        <v>188</v>
      </c>
    </row>
    <row r="27" spans="1:9">
      <c r="A27" s="211">
        <v>1</v>
      </c>
      <c r="B27" s="211">
        <v>2</v>
      </c>
      <c r="C27" s="211">
        <v>3</v>
      </c>
      <c r="D27" s="211">
        <v>4</v>
      </c>
      <c r="E27" s="211">
        <v>5</v>
      </c>
      <c r="F27" s="211">
        <v>6</v>
      </c>
      <c r="G27" s="211">
        <v>7</v>
      </c>
      <c r="H27" s="211">
        <v>8</v>
      </c>
      <c r="I27" s="211">
        <v>9</v>
      </c>
    </row>
    <row r="28" spans="1:9">
      <c r="A28" s="212">
        <v>1</v>
      </c>
      <c r="B28" s="213" t="s">
        <v>167</v>
      </c>
      <c r="C28" s="213"/>
      <c r="D28" s="213"/>
      <c r="E28" s="213"/>
      <c r="F28" s="213"/>
      <c r="G28" s="213"/>
      <c r="H28" s="214"/>
      <c r="I28" s="213"/>
    </row>
    <row r="29" spans="1:9">
      <c r="A29" s="215" t="s">
        <v>139</v>
      </c>
      <c r="B29" s="213" t="s">
        <v>168</v>
      </c>
      <c r="C29" s="212">
        <v>1</v>
      </c>
      <c r="D29" s="211">
        <f>2*E46</f>
        <v>0</v>
      </c>
      <c r="E29" s="211">
        <v>265.85000000000002</v>
      </c>
      <c r="F29" s="211">
        <v>1.2</v>
      </c>
      <c r="G29" s="211">
        <v>2.2480000000000002</v>
      </c>
      <c r="H29" s="216">
        <f>G29*F29*E29</f>
        <v>717.15696000000003</v>
      </c>
      <c r="I29" s="231">
        <f>H29*D29</f>
        <v>0</v>
      </c>
    </row>
    <row r="30" spans="1:9">
      <c r="A30" s="215" t="s">
        <v>169</v>
      </c>
      <c r="B30" s="213" t="s">
        <v>170</v>
      </c>
      <c r="C30" s="212">
        <v>1</v>
      </c>
      <c r="D30" s="211">
        <f>2*E46</f>
        <v>0</v>
      </c>
      <c r="E30" s="211">
        <v>265.85000000000002</v>
      </c>
      <c r="F30" s="211">
        <v>1.1000000000000001</v>
      </c>
      <c r="G30" s="211">
        <v>2.2480000000000002</v>
      </c>
      <c r="H30" s="216">
        <f>G30*F30*E30</f>
        <v>657.39388000000019</v>
      </c>
      <c r="I30" s="231">
        <f>H30*D30</f>
        <v>0</v>
      </c>
    </row>
    <row r="31" spans="1:9">
      <c r="A31" s="215" t="s">
        <v>143</v>
      </c>
      <c r="B31" s="213" t="s">
        <v>171</v>
      </c>
      <c r="C31" s="212">
        <v>1</v>
      </c>
      <c r="D31" s="211">
        <f>0.15*E46</f>
        <v>0</v>
      </c>
      <c r="E31" s="211">
        <v>265.85000000000002</v>
      </c>
      <c r="F31" s="211">
        <v>1</v>
      </c>
      <c r="G31" s="211">
        <v>2.2480000000000002</v>
      </c>
      <c r="H31" s="216">
        <f t="shared" ref="H31:H34" si="0">G31*F31*E31</f>
        <v>597.63080000000014</v>
      </c>
      <c r="I31" s="231">
        <f t="shared" ref="I31:I34" si="1">H31*D31</f>
        <v>0</v>
      </c>
    </row>
    <row r="32" spans="1:9">
      <c r="A32" s="215" t="s">
        <v>145</v>
      </c>
      <c r="B32" s="213" t="s">
        <v>172</v>
      </c>
      <c r="C32" s="212">
        <v>1</v>
      </c>
      <c r="D32" s="211">
        <f>100*E46</f>
        <v>0</v>
      </c>
      <c r="E32" s="211">
        <v>265.85000000000002</v>
      </c>
      <c r="F32" s="211">
        <v>1.5</v>
      </c>
      <c r="G32" s="211">
        <v>2.2480000000000002</v>
      </c>
      <c r="H32" s="216">
        <f t="shared" si="0"/>
        <v>896.4462000000002</v>
      </c>
      <c r="I32" s="231">
        <f t="shared" si="1"/>
        <v>0</v>
      </c>
    </row>
    <row r="33" spans="1:9">
      <c r="A33" s="215" t="s">
        <v>147</v>
      </c>
      <c r="B33" s="217" t="s">
        <v>173</v>
      </c>
      <c r="C33" s="212">
        <v>1</v>
      </c>
      <c r="D33" s="211">
        <f>0.3*E46</f>
        <v>0</v>
      </c>
      <c r="E33" s="211">
        <v>265.85000000000002</v>
      </c>
      <c r="F33" s="211">
        <v>1</v>
      </c>
      <c r="G33" s="211">
        <v>2.2480000000000002</v>
      </c>
      <c r="H33" s="216">
        <f t="shared" si="0"/>
        <v>597.63080000000014</v>
      </c>
      <c r="I33" s="231">
        <f t="shared" si="1"/>
        <v>0</v>
      </c>
    </row>
    <row r="34" spans="1:9">
      <c r="A34" s="215" t="s">
        <v>149</v>
      </c>
      <c r="B34" s="213" t="s">
        <v>174</v>
      </c>
      <c r="C34" s="212">
        <v>1</v>
      </c>
      <c r="D34" s="211">
        <f>0.3*E46</f>
        <v>0</v>
      </c>
      <c r="E34" s="211">
        <v>265.85000000000002</v>
      </c>
      <c r="F34" s="211">
        <v>1.7</v>
      </c>
      <c r="G34" s="211">
        <v>2.2480000000000002</v>
      </c>
      <c r="H34" s="216">
        <f t="shared" si="0"/>
        <v>1015.9723600000001</v>
      </c>
      <c r="I34" s="231">
        <f t="shared" si="1"/>
        <v>0</v>
      </c>
    </row>
    <row r="35" spans="1:9">
      <c r="A35" s="215"/>
      <c r="B35" s="213"/>
      <c r="C35" s="212"/>
      <c r="D35" s="211"/>
      <c r="E35" s="211"/>
      <c r="F35" s="211"/>
      <c r="G35" s="211"/>
      <c r="H35" s="216"/>
      <c r="I35" s="231"/>
    </row>
    <row r="36" spans="1:9">
      <c r="A36" s="218"/>
      <c r="B36" s="213" t="s">
        <v>10</v>
      </c>
      <c r="C36" s="212"/>
      <c r="D36" s="219">
        <f>SUM(D29:D34)</f>
        <v>0</v>
      </c>
      <c r="E36" s="213"/>
      <c r="F36" s="213"/>
      <c r="G36" s="213"/>
      <c r="H36" s="214"/>
      <c r="I36" s="231">
        <f>SUM(I29:I34)</f>
        <v>0</v>
      </c>
    </row>
    <row r="37" spans="1:9">
      <c r="A37" s="213"/>
      <c r="B37" s="220" t="s">
        <v>175</v>
      </c>
      <c r="C37" s="212">
        <v>1.1200000000000001</v>
      </c>
      <c r="D37" s="213"/>
      <c r="E37" s="213"/>
      <c r="F37" s="213"/>
      <c r="G37" s="213"/>
      <c r="H37" s="213"/>
      <c r="I37" s="231">
        <f>I36*0.12</f>
        <v>0</v>
      </c>
    </row>
    <row r="38" spans="1:9">
      <c r="A38" s="213"/>
      <c r="B38" s="220" t="s">
        <v>176</v>
      </c>
      <c r="C38" s="212">
        <v>1.101</v>
      </c>
      <c r="D38" s="213"/>
      <c r="E38" s="213"/>
      <c r="F38" s="213"/>
      <c r="G38" s="213"/>
      <c r="H38" s="213"/>
      <c r="I38" s="231">
        <f>I36*0.101</f>
        <v>0</v>
      </c>
    </row>
    <row r="39" spans="1:9">
      <c r="A39" s="213"/>
      <c r="B39" s="221" t="s">
        <v>177</v>
      </c>
      <c r="C39" s="212"/>
      <c r="D39" s="213"/>
      <c r="E39" s="213"/>
      <c r="F39" s="213"/>
      <c r="G39" s="213"/>
      <c r="H39" s="213"/>
      <c r="I39" s="232">
        <f>I38+I37+I36</f>
        <v>0</v>
      </c>
    </row>
    <row r="41" spans="1:9">
      <c r="A41" s="309" t="s">
        <v>178</v>
      </c>
      <c r="B41" s="309"/>
      <c r="C41" s="309"/>
      <c r="D41" s="309"/>
    </row>
    <row r="42" spans="1:9">
      <c r="A42" s="222"/>
      <c r="B42" s="222"/>
      <c r="C42" s="222"/>
      <c r="D42" s="223" t="s">
        <v>179</v>
      </c>
    </row>
    <row r="43" spans="1:9" ht="38.25">
      <c r="A43" s="210" t="s">
        <v>0</v>
      </c>
      <c r="B43" s="210" t="s">
        <v>180</v>
      </c>
      <c r="C43" s="210" t="s">
        <v>181</v>
      </c>
      <c r="D43" s="210" t="s">
        <v>182</v>
      </c>
      <c r="E43" s="196" t="s">
        <v>183</v>
      </c>
    </row>
    <row r="44" spans="1:9">
      <c r="A44" s="212">
        <v>1</v>
      </c>
      <c r="B44" s="224" t="s">
        <v>184</v>
      </c>
      <c r="C44" s="225">
        <v>1</v>
      </c>
      <c r="D44" s="226"/>
      <c r="E44" s="196">
        <f>D44/100</f>
        <v>0</v>
      </c>
    </row>
    <row r="45" spans="1:9" ht="25.5">
      <c r="A45" s="212">
        <v>2</v>
      </c>
      <c r="B45" s="224" t="s">
        <v>185</v>
      </c>
      <c r="C45" s="227">
        <v>1</v>
      </c>
      <c r="D45" s="214"/>
      <c r="E45" s="196">
        <f t="shared" ref="E45:E46" si="2">D45/100</f>
        <v>0</v>
      </c>
    </row>
    <row r="46" spans="1:9">
      <c r="A46" s="224"/>
      <c r="B46" s="224" t="s">
        <v>89</v>
      </c>
      <c r="C46" s="228">
        <f>SUM(C44:C45)</f>
        <v>2</v>
      </c>
      <c r="D46" s="229"/>
      <c r="E46" s="196">
        <f t="shared" si="2"/>
        <v>0</v>
      </c>
    </row>
    <row r="49" spans="1:5" s="65" customFormat="1">
      <c r="A49" s="80" t="s">
        <v>247</v>
      </c>
      <c r="B49" s="80"/>
      <c r="C49" s="80"/>
      <c r="D49" s="80"/>
      <c r="E49" s="80" t="s">
        <v>248</v>
      </c>
    </row>
    <row r="50" spans="1:5" s="65" customFormat="1">
      <c r="A50" s="80"/>
      <c r="B50" s="80"/>
      <c r="C50" s="80"/>
      <c r="D50" s="80"/>
      <c r="E50" s="80"/>
    </row>
    <row r="51" spans="1:5" s="65" customFormat="1">
      <c r="A51" s="80" t="s">
        <v>99</v>
      </c>
      <c r="B51" s="80"/>
      <c r="C51" s="80"/>
      <c r="D51" s="80"/>
      <c r="E51" s="80" t="s">
        <v>71</v>
      </c>
    </row>
  </sheetData>
  <mergeCells count="4">
    <mergeCell ref="A41:D41"/>
    <mergeCell ref="A23:I23"/>
    <mergeCell ref="A24:I24"/>
    <mergeCell ref="A7:I7"/>
  </mergeCells>
  <pageMargins left="0.51181102362204722" right="0.31496062992125984" top="0.35433070866141736" bottom="0.35433070866141736" header="0.31496062992125984" footer="0.31496062992125984"/>
  <pageSetup paperSize="9" scale="6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opLeftCell="A22" workbookViewId="0">
      <selection sqref="A1:I1048576"/>
    </sheetView>
  </sheetViews>
  <sheetFormatPr defaultRowHeight="15"/>
  <cols>
    <col min="1" max="5" width="9.140625" style="5"/>
    <col min="6" max="6" width="18.140625" style="5" customWidth="1"/>
    <col min="7" max="7" width="21.140625" style="5" customWidth="1"/>
    <col min="8" max="9" width="9.140625" style="5"/>
  </cols>
  <sheetData>
    <row r="1" spans="1:9">
      <c r="A1" s="6" t="s">
        <v>191</v>
      </c>
    </row>
    <row r="2" spans="1:9">
      <c r="A2" s="240" t="s">
        <v>192</v>
      </c>
    </row>
    <row r="3" spans="1:9">
      <c r="A3" s="311" t="s">
        <v>193</v>
      </c>
      <c r="B3" s="311"/>
      <c r="C3" s="311"/>
      <c r="D3" s="311"/>
      <c r="E3" s="311"/>
      <c r="F3" s="311"/>
      <c r="G3" s="311"/>
      <c r="H3" s="311"/>
      <c r="I3" s="311"/>
    </row>
    <row r="4" spans="1:9">
      <c r="A4" s="241" t="s">
        <v>194</v>
      </c>
    </row>
    <row r="5" spans="1:9">
      <c r="A5" s="242" t="s">
        <v>195</v>
      </c>
      <c r="B5" s="243"/>
      <c r="C5" s="243"/>
      <c r="D5" s="244"/>
      <c r="E5" s="245">
        <v>1.1859999999999999</v>
      </c>
    </row>
    <row r="6" spans="1:9">
      <c r="A6" s="246" t="s">
        <v>196</v>
      </c>
      <c r="B6" s="247"/>
      <c r="C6" s="247"/>
      <c r="D6" s="248"/>
      <c r="E6" s="245">
        <v>1.151</v>
      </c>
    </row>
    <row r="7" spans="1:9">
      <c r="A7" s="242" t="s">
        <v>197</v>
      </c>
      <c r="B7" s="243"/>
      <c r="C7" s="243"/>
      <c r="D7" s="244"/>
      <c r="E7" s="245">
        <v>1.1200000000000001</v>
      </c>
    </row>
    <row r="8" spans="1:9">
      <c r="A8" s="246" t="s">
        <v>198</v>
      </c>
      <c r="B8" s="247"/>
      <c r="C8" s="247"/>
      <c r="D8" s="248"/>
      <c r="E8" s="249">
        <v>1.117</v>
      </c>
    </row>
    <row r="9" spans="1:9">
      <c r="A9" s="242" t="s">
        <v>199</v>
      </c>
      <c r="B9" s="243"/>
      <c r="C9" s="243"/>
      <c r="D9" s="244"/>
      <c r="E9" s="245">
        <v>1.109</v>
      </c>
    </row>
    <row r="10" spans="1:9">
      <c r="A10" s="246" t="s">
        <v>200</v>
      </c>
      <c r="B10" s="247"/>
      <c r="C10" s="247"/>
      <c r="D10" s="248"/>
      <c r="E10" s="250">
        <v>1.0900000000000001</v>
      </c>
    </row>
    <row r="11" spans="1:9">
      <c r="A11" s="242" t="s">
        <v>201</v>
      </c>
      <c r="B11" s="243"/>
      <c r="C11" s="243"/>
      <c r="D11" s="244"/>
      <c r="E11" s="245">
        <v>1.119</v>
      </c>
    </row>
    <row r="12" spans="1:9">
      <c r="A12" s="242" t="s">
        <v>202</v>
      </c>
      <c r="B12" s="243"/>
      <c r="C12" s="243"/>
      <c r="D12" s="244"/>
      <c r="E12" s="245">
        <v>1.133</v>
      </c>
    </row>
    <row r="13" spans="1:9">
      <c r="A13" s="246" t="s">
        <v>203</v>
      </c>
      <c r="B13" s="247"/>
      <c r="C13" s="247"/>
      <c r="D13" s="248"/>
      <c r="E13" s="250">
        <v>1.0880000000000001</v>
      </c>
    </row>
    <row r="14" spans="1:9">
      <c r="A14" s="242" t="s">
        <v>204</v>
      </c>
      <c r="B14" s="243"/>
      <c r="C14" s="243"/>
      <c r="D14" s="244"/>
      <c r="E14" s="245">
        <v>1.0878000000000001</v>
      </c>
    </row>
    <row r="15" spans="1:9">
      <c r="A15" s="251" t="s">
        <v>205</v>
      </c>
      <c r="B15" s="252"/>
      <c r="C15" s="252"/>
      <c r="D15" s="253"/>
      <c r="E15" s="254">
        <v>1.0609999999999999</v>
      </c>
    </row>
    <row r="16" spans="1:9">
      <c r="A16" s="242" t="s">
        <v>206</v>
      </c>
      <c r="B16" s="243"/>
      <c r="C16" s="243"/>
      <c r="D16" s="244"/>
      <c r="E16" s="245">
        <v>1.0660000000000001</v>
      </c>
    </row>
    <row r="17" spans="1:9">
      <c r="A17" s="246" t="s">
        <v>207</v>
      </c>
      <c r="B17" s="247"/>
      <c r="C17" s="247"/>
      <c r="D17" s="248"/>
      <c r="E17" s="255">
        <v>1.0649999999999999</v>
      </c>
    </row>
    <row r="18" spans="1:9">
      <c r="A18" s="242" t="s">
        <v>208</v>
      </c>
      <c r="B18" s="243"/>
      <c r="C18" s="243"/>
      <c r="D18" s="244"/>
      <c r="E18" s="245">
        <v>1.1140000000000001</v>
      </c>
    </row>
    <row r="19" spans="1:9">
      <c r="A19" s="246" t="s">
        <v>209</v>
      </c>
      <c r="B19" s="247"/>
      <c r="C19" s="247"/>
      <c r="D19" s="248"/>
      <c r="E19" s="245">
        <v>1.129</v>
      </c>
    </row>
    <row r="20" spans="1:9">
      <c r="A20" s="242" t="s">
        <v>210</v>
      </c>
      <c r="B20" s="243"/>
      <c r="C20" s="243"/>
      <c r="D20" s="244"/>
      <c r="E20" s="245">
        <v>1.054</v>
      </c>
    </row>
    <row r="21" spans="1:9">
      <c r="A21" s="256" t="s">
        <v>211</v>
      </c>
      <c r="B21" s="257"/>
      <c r="C21" s="257"/>
      <c r="D21" s="258"/>
      <c r="E21" s="245">
        <f>102.5/100</f>
        <v>1.0249999999999999</v>
      </c>
    </row>
    <row r="22" spans="1:9">
      <c r="A22" s="256" t="s">
        <v>212</v>
      </c>
      <c r="B22" s="257"/>
      <c r="C22" s="257"/>
      <c r="D22" s="258"/>
      <c r="E22" s="245">
        <v>1.0429999999999999</v>
      </c>
    </row>
    <row r="23" spans="1:9">
      <c r="A23" s="256" t="s">
        <v>213</v>
      </c>
      <c r="B23" s="257"/>
      <c r="C23" s="257"/>
      <c r="D23" s="258"/>
      <c r="E23" s="245">
        <v>1.03</v>
      </c>
    </row>
    <row r="24" spans="1:9">
      <c r="A24" s="256" t="s">
        <v>214</v>
      </c>
      <c r="B24" s="257"/>
      <c r="C24" s="257"/>
      <c r="D24" s="258"/>
      <c r="E24" s="245">
        <v>1.0490999999999999</v>
      </c>
    </row>
    <row r="25" spans="1:9">
      <c r="A25" s="256" t="s">
        <v>215</v>
      </c>
      <c r="B25" s="257"/>
      <c r="C25" s="257"/>
      <c r="D25" s="258"/>
      <c r="E25" s="245">
        <v>1.0750999999999999</v>
      </c>
    </row>
    <row r="26" spans="1:9">
      <c r="A26" s="256" t="s">
        <v>216</v>
      </c>
      <c r="B26" s="257"/>
      <c r="C26" s="257"/>
      <c r="D26" s="258"/>
      <c r="E26" s="245">
        <v>1.1194</v>
      </c>
    </row>
    <row r="27" spans="1:9">
      <c r="A27" s="256" t="s">
        <v>217</v>
      </c>
      <c r="B27" s="243"/>
      <c r="C27" s="243"/>
      <c r="D27" s="244"/>
      <c r="E27" s="259">
        <v>1.0742</v>
      </c>
    </row>
    <row r="28" spans="1:9">
      <c r="A28" s="6" t="s">
        <v>218</v>
      </c>
      <c r="D28" s="260">
        <f>E5*E6*E7*E8*E9*E10*E11*E12*E13*E14*E15*E16*E17*E18*E19*E20*E21*E22*E23*E24*E25*E26*E27</f>
        <v>7.3867046883880549</v>
      </c>
    </row>
    <row r="29" spans="1:9">
      <c r="A29" s="6"/>
    </row>
    <row r="30" spans="1:9">
      <c r="A30" s="261" t="s">
        <v>219</v>
      </c>
      <c r="B30" s="312" t="s">
        <v>220</v>
      </c>
      <c r="C30" s="312"/>
      <c r="D30" s="312"/>
      <c r="E30" s="312"/>
      <c r="F30" s="312"/>
      <c r="G30" s="312"/>
      <c r="H30" s="312"/>
      <c r="I30" s="312"/>
    </row>
    <row r="31" spans="1:9">
      <c r="A31" s="261"/>
      <c r="B31" s="312"/>
      <c r="C31" s="312"/>
      <c r="D31" s="312"/>
      <c r="E31" s="312"/>
      <c r="F31" s="312"/>
      <c r="G31" s="312"/>
      <c r="H31" s="312"/>
      <c r="I31" s="312"/>
    </row>
    <row r="32" spans="1:9">
      <c r="E32" s="262" t="s">
        <v>221</v>
      </c>
      <c r="F32" s="262">
        <f>E$5*E$6*E$7*E$8*E$9*E$10</f>
        <v>2.0643781443669664</v>
      </c>
    </row>
    <row r="33" spans="5:8">
      <c r="E33" s="262" t="s">
        <v>222</v>
      </c>
      <c r="F33" s="262">
        <f>E$5*E$6*E$7*E$8*E$9*E$10*E$11</f>
        <v>2.3100391435466356</v>
      </c>
    </row>
    <row r="34" spans="5:8">
      <c r="E34" s="262" t="s">
        <v>223</v>
      </c>
      <c r="F34" s="262">
        <f>E$5*E$6*E$7*E$8*E$9*E$10*E$11*E$12</f>
        <v>2.6172743496383384</v>
      </c>
    </row>
    <row r="35" spans="5:8">
      <c r="E35" s="262" t="s">
        <v>224</v>
      </c>
      <c r="F35" s="262">
        <f>E$5*E$6*E$7*E$8*E$9*E$10*E$11*E$12*E$13</f>
        <v>2.8475944924065124</v>
      </c>
    </row>
    <row r="36" spans="5:8">
      <c r="E36" s="262" t="s">
        <v>225</v>
      </c>
      <c r="F36" s="262">
        <f>E$5*E$6*E$7*E$8*E$9*E$10*E$11*E$12*E$13*E$14</f>
        <v>3.0976132888398045</v>
      </c>
    </row>
    <row r="37" spans="5:8">
      <c r="E37" s="262" t="s">
        <v>226</v>
      </c>
      <c r="F37" s="262">
        <f>E$5*E$6*E$7*E$8*E$9*E$10*E$11*E$12*E$13*E$14*E$15</f>
        <v>3.2865676994590323</v>
      </c>
      <c r="G37" s="263">
        <f>F43/F37</f>
        <v>1.5425896796848593</v>
      </c>
      <c r="H37" s="5" t="s">
        <v>227</v>
      </c>
    </row>
    <row r="38" spans="5:8">
      <c r="E38" s="262" t="s">
        <v>228</v>
      </c>
      <c r="F38" s="262">
        <f t="shared" ref="F38:F43" si="0">F37*E16</f>
        <v>3.5034811676233284</v>
      </c>
      <c r="G38" s="264">
        <f>F44/F37</f>
        <v>1.9346623522029733</v>
      </c>
      <c r="H38" s="5" t="s">
        <v>229</v>
      </c>
    </row>
    <row r="39" spans="5:8">
      <c r="E39" s="262" t="s">
        <v>230</v>
      </c>
      <c r="F39" s="262">
        <f t="shared" si="0"/>
        <v>3.7312074435188447</v>
      </c>
      <c r="G39" s="265">
        <f>F45/F37</f>
        <v>1.9927022227690625</v>
      </c>
      <c r="H39" s="5" t="s">
        <v>231</v>
      </c>
    </row>
    <row r="40" spans="5:8">
      <c r="E40" s="262" t="s">
        <v>232</v>
      </c>
      <c r="F40" s="262">
        <f t="shared" si="0"/>
        <v>4.156565092079993</v>
      </c>
      <c r="G40" s="265">
        <f>F46/F37</f>
        <v>2.0905439019070231</v>
      </c>
      <c r="H40" s="5" t="s">
        <v>233</v>
      </c>
    </row>
    <row r="41" spans="5:8">
      <c r="E41" s="262" t="s">
        <v>234</v>
      </c>
      <c r="F41" s="262">
        <f t="shared" si="0"/>
        <v>4.6927619889583125</v>
      </c>
      <c r="G41" s="265">
        <f>F47/F37</f>
        <v>2.0078111032162234</v>
      </c>
      <c r="H41" s="5" t="s">
        <v>235</v>
      </c>
    </row>
    <row r="42" spans="5:8">
      <c r="E42" s="262" t="s">
        <v>236</v>
      </c>
      <c r="F42" s="262">
        <f t="shared" si="0"/>
        <v>4.9461711363620617</v>
      </c>
      <c r="G42" s="265">
        <f>F48/F37</f>
        <v>2.0922954281700243</v>
      </c>
      <c r="H42" s="5" t="s">
        <v>237</v>
      </c>
    </row>
    <row r="43" spans="5:8">
      <c r="E43" s="262" t="s">
        <v>238</v>
      </c>
      <c r="F43" s="262">
        <f t="shared" si="0"/>
        <v>5.0698254147711133</v>
      </c>
      <c r="G43" s="266">
        <f>F49/F37</f>
        <v>2.2475437489402403</v>
      </c>
      <c r="H43" s="5" t="s">
        <v>239</v>
      </c>
    </row>
    <row r="44" spans="5:8">
      <c r="E44" s="262" t="s">
        <v>240</v>
      </c>
      <c r="F44" s="262">
        <f>F45/E23</f>
        <v>6.3583987961097259</v>
      </c>
    </row>
    <row r="45" spans="5:8">
      <c r="E45" s="262" t="s">
        <v>241</v>
      </c>
      <c r="F45" s="262">
        <f>F46/E24</f>
        <v>6.5491507599930179</v>
      </c>
    </row>
    <row r="46" spans="5:8">
      <c r="E46" s="262" t="s">
        <v>242</v>
      </c>
      <c r="F46" s="262">
        <f>D28/E25</f>
        <v>6.8707140623086742</v>
      </c>
    </row>
    <row r="47" spans="5:8">
      <c r="E47" s="262" t="s">
        <v>243</v>
      </c>
      <c r="F47" s="262">
        <f>D28/1.1194</f>
        <v>6.5988071184456452</v>
      </c>
    </row>
    <row r="48" spans="5:8">
      <c r="E48" s="262" t="s">
        <v>244</v>
      </c>
      <c r="F48" s="262">
        <f>D28/1.0742</f>
        <v>6.8764705719494081</v>
      </c>
    </row>
    <row r="49" spans="5:6">
      <c r="E49" s="267" t="s">
        <v>245</v>
      </c>
      <c r="F49" s="268">
        <f>D28</f>
        <v>7.3867046883880549</v>
      </c>
    </row>
  </sheetData>
  <mergeCells count="2">
    <mergeCell ref="A3:I3"/>
    <mergeCell ref="B30:I31"/>
  </mergeCells>
  <hyperlinks>
    <hyperlink ref="A2" r:id="rId1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60" zoomScaleNormal="100" workbookViewId="0">
      <selection activeCell="H27" sqref="H27"/>
    </sheetView>
  </sheetViews>
  <sheetFormatPr defaultColWidth="8.85546875" defaultRowHeight="15"/>
  <cols>
    <col min="1" max="1" width="15.28515625" style="80" customWidth="1"/>
    <col min="2" max="5" width="10.7109375" style="80" customWidth="1"/>
    <col min="6" max="10" width="10.7109375" style="65" customWidth="1"/>
    <col min="11" max="16384" width="8.85546875" style="65"/>
  </cols>
  <sheetData>
    <row r="1" spans="1:10">
      <c r="C1" s="129"/>
      <c r="J1" s="130" t="s">
        <v>74</v>
      </c>
    </row>
    <row r="2" spans="1:10" ht="15" customHeight="1">
      <c r="C2" s="131"/>
      <c r="J2" s="82" t="s">
        <v>75</v>
      </c>
    </row>
    <row r="3" spans="1:10" ht="15" customHeight="1">
      <c r="C3" s="131"/>
      <c r="J3" s="82" t="s">
        <v>76</v>
      </c>
    </row>
    <row r="4" spans="1:10" ht="15.75" customHeight="1">
      <c r="C4" s="132"/>
      <c r="I4" s="133"/>
      <c r="J4" s="134" t="s">
        <v>77</v>
      </c>
    </row>
    <row r="5" spans="1:10" ht="15.75">
      <c r="J5" s="135" t="s">
        <v>189</v>
      </c>
    </row>
    <row r="6" spans="1:10">
      <c r="D6" s="126"/>
      <c r="E6" s="126"/>
    </row>
    <row r="7" spans="1:10" ht="15.75">
      <c r="A7" s="316" t="s">
        <v>44</v>
      </c>
      <c r="B7" s="316"/>
      <c r="C7" s="316"/>
      <c r="D7" s="316"/>
      <c r="E7" s="316"/>
      <c r="F7" s="316"/>
      <c r="G7" s="316"/>
      <c r="H7" s="316"/>
      <c r="I7" s="316"/>
      <c r="J7" s="316"/>
    </row>
    <row r="8" spans="1:10" ht="36" customHeight="1">
      <c r="A8" s="317" t="s">
        <v>78</v>
      </c>
      <c r="B8" s="317"/>
      <c r="C8" s="317"/>
      <c r="D8" s="317"/>
      <c r="E8" s="317"/>
      <c r="F8" s="317"/>
      <c r="G8" s="317"/>
      <c r="H8" s="317"/>
      <c r="I8" s="317"/>
      <c r="J8" s="317"/>
    </row>
    <row r="9" spans="1:10" ht="32.25" customHeight="1">
      <c r="A9" s="318" t="s">
        <v>100</v>
      </c>
      <c r="B9" s="318"/>
      <c r="C9" s="318"/>
      <c r="D9" s="318"/>
      <c r="E9" s="318"/>
      <c r="F9" s="318"/>
      <c r="G9" s="318"/>
      <c r="H9" s="318"/>
      <c r="I9" s="318"/>
      <c r="J9" s="318"/>
    </row>
    <row r="10" spans="1:10" ht="15.75">
      <c r="A10" s="125"/>
      <c r="B10" s="125"/>
      <c r="C10" s="125"/>
      <c r="D10" s="125"/>
      <c r="E10" s="125"/>
      <c r="F10" s="125"/>
      <c r="G10" s="125"/>
      <c r="H10" s="125"/>
      <c r="I10" s="125"/>
      <c r="J10" s="125"/>
    </row>
    <row r="11" spans="1:10" ht="15" customHeight="1">
      <c r="A11" s="319" t="s">
        <v>57</v>
      </c>
      <c r="B11" s="319"/>
      <c r="C11" s="319"/>
      <c r="D11" s="319"/>
      <c r="E11" s="319"/>
      <c r="F11" s="319"/>
      <c r="G11" s="319"/>
      <c r="H11" s="319"/>
      <c r="I11" s="319"/>
      <c r="J11" s="319"/>
    </row>
    <row r="12" spans="1:10">
      <c r="A12" s="136"/>
      <c r="B12" s="136"/>
      <c r="C12" s="136"/>
      <c r="D12" s="136"/>
      <c r="E12" s="136"/>
      <c r="F12" s="136"/>
      <c r="G12" s="136"/>
      <c r="H12" s="136"/>
      <c r="I12" s="136"/>
      <c r="J12" s="136"/>
    </row>
    <row r="13" spans="1:10">
      <c r="A13" s="320" t="s">
        <v>79</v>
      </c>
      <c r="B13" s="320"/>
      <c r="C13" s="320"/>
      <c r="D13" s="320"/>
      <c r="E13" s="320"/>
      <c r="F13" s="320"/>
      <c r="G13" s="320"/>
      <c r="H13" s="320"/>
      <c r="I13" s="320"/>
      <c r="J13" s="320"/>
    </row>
    <row r="14" spans="1:10" ht="60">
      <c r="A14" s="137" t="s">
        <v>80</v>
      </c>
      <c r="B14" s="137" t="s">
        <v>81</v>
      </c>
      <c r="C14" s="137" t="s">
        <v>82</v>
      </c>
      <c r="D14" s="137" t="s">
        <v>83</v>
      </c>
      <c r="E14" s="137" t="s">
        <v>84</v>
      </c>
      <c r="F14" s="137" t="s">
        <v>85</v>
      </c>
      <c r="G14" s="137" t="s">
        <v>86</v>
      </c>
      <c r="H14" s="137" t="s">
        <v>87</v>
      </c>
      <c r="I14" s="137" t="s">
        <v>88</v>
      </c>
      <c r="J14" s="137" t="s">
        <v>89</v>
      </c>
    </row>
    <row r="15" spans="1:10">
      <c r="A15" s="137">
        <v>1</v>
      </c>
      <c r="B15" s="137">
        <v>2</v>
      </c>
      <c r="C15" s="137">
        <v>3</v>
      </c>
      <c r="D15" s="137">
        <v>4</v>
      </c>
      <c r="E15" s="137">
        <v>5</v>
      </c>
      <c r="F15" s="137">
        <v>6</v>
      </c>
      <c r="G15" s="137">
        <v>7</v>
      </c>
      <c r="H15" s="137">
        <v>8</v>
      </c>
      <c r="I15" s="137">
        <v>9</v>
      </c>
      <c r="J15" s="137">
        <v>10</v>
      </c>
    </row>
    <row r="16" spans="1:10" ht="60">
      <c r="A16" s="137" t="s">
        <v>90</v>
      </c>
      <c r="B16" s="138">
        <v>1</v>
      </c>
      <c r="C16" s="138"/>
      <c r="D16" s="272"/>
      <c r="E16" s="138"/>
      <c r="F16" s="138">
        <v>4000</v>
      </c>
      <c r="G16" s="138"/>
      <c r="H16" s="138"/>
      <c r="I16" s="138">
        <v>700</v>
      </c>
      <c r="J16" s="138">
        <f>E22</f>
        <v>0</v>
      </c>
    </row>
    <row r="17" spans="1:10">
      <c r="A17" s="136"/>
      <c r="B17" s="136"/>
      <c r="C17" s="136"/>
      <c r="D17" s="136"/>
      <c r="E17" s="136"/>
      <c r="F17" s="136"/>
      <c r="G17" s="136"/>
      <c r="H17" s="136"/>
      <c r="I17" s="136"/>
      <c r="J17" s="136"/>
    </row>
    <row r="18" spans="1:10">
      <c r="A18" s="321" t="s">
        <v>91</v>
      </c>
      <c r="B18" s="321"/>
      <c r="C18" s="321"/>
      <c r="D18" s="139">
        <f>C16</f>
        <v>0</v>
      </c>
      <c r="E18" s="321" t="s">
        <v>92</v>
      </c>
      <c r="F18" s="321"/>
      <c r="G18" s="139">
        <f>G16+H16</f>
        <v>0</v>
      </c>
      <c r="H18" s="140" t="s">
        <v>93</v>
      </c>
      <c r="I18" s="139">
        <f>D18*G18</f>
        <v>0</v>
      </c>
      <c r="J18" s="140" t="s">
        <v>26</v>
      </c>
    </row>
    <row r="19" spans="1:10">
      <c r="A19" s="321" t="s">
        <v>94</v>
      </c>
      <c r="B19" s="321"/>
      <c r="C19" s="321"/>
      <c r="D19" s="139">
        <f>C16*E16</f>
        <v>0</v>
      </c>
      <c r="E19" s="321" t="s">
        <v>95</v>
      </c>
      <c r="F19" s="321"/>
      <c r="G19" s="139">
        <f>F16</f>
        <v>4000</v>
      </c>
      <c r="H19" s="140" t="s">
        <v>93</v>
      </c>
      <c r="I19" s="139">
        <f>D19*G19</f>
        <v>0</v>
      </c>
      <c r="J19" s="140" t="s">
        <v>26</v>
      </c>
    </row>
    <row r="20" spans="1:10">
      <c r="A20" s="321" t="s">
        <v>96</v>
      </c>
      <c r="B20" s="321"/>
      <c r="C20" s="321"/>
      <c r="D20" s="139">
        <f>C16*D16</f>
        <v>0</v>
      </c>
      <c r="E20" s="321" t="s">
        <v>95</v>
      </c>
      <c r="F20" s="321"/>
      <c r="G20" s="139">
        <f>I16</f>
        <v>700</v>
      </c>
      <c r="H20" s="140" t="s">
        <v>93</v>
      </c>
      <c r="I20" s="139">
        <f>D20*G20</f>
        <v>0</v>
      </c>
      <c r="J20" s="140" t="s">
        <v>26</v>
      </c>
    </row>
    <row r="21" spans="1:10">
      <c r="A21" s="136"/>
      <c r="B21" s="136"/>
      <c r="C21" s="322"/>
      <c r="D21" s="322"/>
      <c r="E21" s="322"/>
      <c r="F21" s="322"/>
      <c r="G21" s="322"/>
      <c r="H21" s="322"/>
      <c r="I21" s="322"/>
      <c r="J21" s="136"/>
    </row>
    <row r="22" spans="1:10">
      <c r="A22" s="313" t="s">
        <v>97</v>
      </c>
      <c r="B22" s="313"/>
      <c r="C22" s="313"/>
      <c r="D22" s="313"/>
      <c r="E22" s="314">
        <f>SUM(I18:I20)</f>
        <v>0</v>
      </c>
      <c r="F22" s="315"/>
      <c r="G22" s="315"/>
      <c r="H22" s="315"/>
      <c r="I22" s="315"/>
      <c r="J22" s="141" t="s">
        <v>26</v>
      </c>
    </row>
    <row r="23" spans="1:10">
      <c r="A23" s="124"/>
      <c r="B23" s="124"/>
      <c r="C23" s="124"/>
      <c r="D23" s="124"/>
      <c r="E23" s="124"/>
      <c r="F23" s="124"/>
      <c r="G23" s="124"/>
      <c r="H23" s="124"/>
      <c r="I23" s="124"/>
      <c r="J23" s="124"/>
    </row>
    <row r="24" spans="1:10">
      <c r="A24" s="124"/>
      <c r="B24" s="124"/>
      <c r="C24" s="124"/>
      <c r="D24" s="124"/>
      <c r="E24" s="124"/>
      <c r="F24" s="124"/>
      <c r="G24" s="124"/>
      <c r="H24" s="124"/>
      <c r="I24" s="124"/>
      <c r="J24" s="124"/>
    </row>
    <row r="25" spans="1:10" s="145" customFormat="1">
      <c r="A25" s="142" t="s">
        <v>98</v>
      </c>
      <c r="B25" s="142"/>
      <c r="C25" s="142"/>
      <c r="D25" s="143">
        <f>E22</f>
        <v>0</v>
      </c>
      <c r="E25" s="144" t="s">
        <v>26</v>
      </c>
      <c r="F25" s="142"/>
      <c r="G25" s="142"/>
      <c r="H25" s="142"/>
      <c r="I25" s="142"/>
      <c r="J25" s="142"/>
    </row>
    <row r="28" spans="1:10">
      <c r="A28" s="80" t="s">
        <v>247</v>
      </c>
      <c r="E28" s="80" t="s">
        <v>248</v>
      </c>
    </row>
    <row r="30" spans="1:10">
      <c r="A30" s="80" t="s">
        <v>99</v>
      </c>
      <c r="E30" s="80" t="s">
        <v>71</v>
      </c>
    </row>
  </sheetData>
  <mergeCells count="14">
    <mergeCell ref="A22:D22"/>
    <mergeCell ref="E22:I22"/>
    <mergeCell ref="A7:J7"/>
    <mergeCell ref="A8:J8"/>
    <mergeCell ref="A9:J9"/>
    <mergeCell ref="A11:J11"/>
    <mergeCell ref="A13:J13"/>
    <mergeCell ref="A18:C18"/>
    <mergeCell ref="E18:F18"/>
    <mergeCell ref="A19:C19"/>
    <mergeCell ref="E19:F19"/>
    <mergeCell ref="A20:C20"/>
    <mergeCell ref="E20:F20"/>
    <mergeCell ref="C21:I2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РНЦ </vt:lpstr>
      <vt:lpstr>Смета №1 ПП </vt:lpstr>
      <vt:lpstr>Трудоемкость к смете №1</vt:lpstr>
      <vt:lpstr>ПД, РД</vt:lpstr>
      <vt:lpstr>Эксперт ПБ</vt:lpstr>
      <vt:lpstr>2024 расчет</vt:lpstr>
      <vt:lpstr>расчет 1 ком.затрат </vt:lpstr>
      <vt:lpstr>'ПД, РД'!Область_печати</vt:lpstr>
      <vt:lpstr>'расчет 1 ком.затрат '!Область_печати</vt:lpstr>
      <vt:lpstr>'РНЦ '!Область_печати</vt:lpstr>
      <vt:lpstr>'Трудоемкость к смете №1'!Область_печати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2024-02-12T03:48:26Z</dcterms:modified>
</cp:coreProperties>
</file>