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ТЭЦ-9\2023\Мониторинг ДПМ\Ноябрь 2023\1.1. Приложения к заявке\"/>
    </mc:Choice>
  </mc:AlternateContent>
  <xr:revisionPtr revIDLastSave="0" documentId="13_ncr:1_{2E6E5430-F58B-439C-8A36-8758EA416C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24" i="1"/>
  <c r="E20" i="1"/>
  <c r="E19" i="1"/>
  <c r="E18" i="1"/>
  <c r="E17" i="1"/>
  <c r="E14" i="1"/>
  <c r="E13" i="1"/>
  <c r="E12" i="1"/>
  <c r="E11" i="1"/>
  <c r="E8" i="1"/>
  <c r="E6" i="1"/>
  <c r="E28" i="1" l="1"/>
</calcChain>
</file>

<file path=xl/sharedStrings.xml><?xml version="1.0" encoding="utf-8"?>
<sst xmlns="http://schemas.openxmlformats.org/spreadsheetml/2006/main" count="75" uniqueCount="57">
  <si>
    <t>№ п/п</t>
  </si>
  <si>
    <t>Наименование</t>
  </si>
  <si>
    <t>Ед.изм.</t>
  </si>
  <si>
    <t>Кол-во</t>
  </si>
  <si>
    <t>усл. ед</t>
  </si>
  <si>
    <t>Компл.</t>
  </si>
  <si>
    <t xml:space="preserve">СПЕЦИФИКАЦИЯ </t>
  </si>
  <si>
    <t>Итого:</t>
  </si>
  <si>
    <t>Элементы для модернизации парового котла ТП-81 ст.№6  заводской № 159 ТЭЦ-9 (Котельный агрегат №6, инв. №9141006), в том числе:</t>
  </si>
  <si>
    <t>2.1.</t>
  </si>
  <si>
    <t>2.2.</t>
  </si>
  <si>
    <t>2.3.</t>
  </si>
  <si>
    <t>2.4.</t>
  </si>
  <si>
    <t>2.1.1.</t>
  </si>
  <si>
    <t>2.2.3</t>
  </si>
  <si>
    <t>2.2.4</t>
  </si>
  <si>
    <t>2.2.5</t>
  </si>
  <si>
    <t>2.2.6</t>
  </si>
  <si>
    <t>2.2.7</t>
  </si>
  <si>
    <t>2.2.8</t>
  </si>
  <si>
    <t>2.3.1</t>
  </si>
  <si>
    <t>2.3.2</t>
  </si>
  <si>
    <t>2.3.3</t>
  </si>
  <si>
    <t>2.3.4</t>
  </si>
  <si>
    <t>2.4.1</t>
  </si>
  <si>
    <t>2.4.2</t>
  </si>
  <si>
    <t>2.4.3</t>
  </si>
  <si>
    <t>Барабан (комплект) в соответствии с ТЗ № 1.3</t>
  </si>
  <si>
    <t>Пароперегреватель с коллекторами и пароохладителями (комплект) в соответствии с ТЗ № 1.4</t>
  </si>
  <si>
    <t>Экраны топки (комплект) в соответствии с ТЗ № 1.2</t>
  </si>
  <si>
    <t>Трубопроводы в пределах котла (комплект) в соответствии с ТЗ № 1.5</t>
  </si>
  <si>
    <t>2.4.4</t>
  </si>
  <si>
    <t>2.4.5</t>
  </si>
  <si>
    <t>2.4.6</t>
  </si>
  <si>
    <t>2.2.1</t>
  </si>
  <si>
    <t>2.2.2</t>
  </si>
  <si>
    <r>
      <rPr>
        <b/>
        <sz val="12"/>
        <color rgb="FF000000"/>
        <rFont val="Arial"/>
        <family val="2"/>
        <charset val="204"/>
      </rPr>
      <t>Пакеты змеевиков КПП I ступени</t>
    </r>
    <r>
      <rPr>
        <sz val="12"/>
        <color rgb="FF000000"/>
        <rFont val="Arial"/>
        <family val="2"/>
        <charset val="204"/>
      </rPr>
      <t xml:space="preserve"> в объеме:
Пакеты змеевиков I части КПП по черт.К-359982-174шт, Гребенки дистанционирующие - 43шт. Гребенки изготавливаются из листа S10 12Х23Н13 вместо ЖЧСШ-5,5-0.</t>
    </r>
  </si>
  <si>
    <r>
      <rPr>
        <b/>
        <sz val="12"/>
        <color rgb="FF000000"/>
        <rFont val="Arial"/>
        <family val="2"/>
        <charset val="204"/>
      </rPr>
      <t>Ширмовый пароперегреватель</t>
    </r>
    <r>
      <rPr>
        <sz val="12"/>
        <color rgb="FF000000"/>
        <rFont val="Arial"/>
        <family val="2"/>
        <charset val="204"/>
      </rPr>
      <t xml:space="preserve"> в объеме:
черт. К-359770 -10шт, К359762-10шт</t>
    </r>
  </si>
  <si>
    <r>
      <rPr>
        <b/>
        <sz val="12"/>
        <color rgb="FF000000"/>
        <rFont val="Arial"/>
        <family val="2"/>
        <charset val="204"/>
      </rPr>
      <t>КПП IV ступени</t>
    </r>
    <r>
      <rPr>
        <sz val="12"/>
        <color rgb="FF000000"/>
        <rFont val="Arial"/>
        <family val="2"/>
        <charset val="204"/>
      </rPr>
      <t xml:space="preserve"> в объеме:
КПП 4ст. - 1 компл., состоит из блоков: черт.К-450165-1шт, К-450175-2шт,  К-450177-1шт, К450179-1шт, К-450181-1шт, Гребенки дистанционирующие черт. К-550146- 1 комл. Гребенки  изготавливаются из листа  S10 20Х23Н13 вместо ЖЧСШ-5,5-0.</t>
    </r>
  </si>
  <si>
    <r>
      <rPr>
        <b/>
        <sz val="12"/>
        <color rgb="FF000000"/>
        <rFont val="Arial"/>
        <family val="2"/>
        <charset val="204"/>
      </rPr>
      <t>КПП III ступени</t>
    </r>
    <r>
      <rPr>
        <sz val="12"/>
        <color rgb="FF000000"/>
        <rFont val="Arial"/>
        <family val="2"/>
        <charset val="204"/>
      </rPr>
      <t xml:space="preserve"> в объеме:
КПП 3ст. - 1 компл., состоит из блоков: черт. К-450120-1шт, К-450121-1шт, К-450122-1шт, К-450123-1шт, К-450124-1шт, К-450125-1шт, Гребенки дистанционирующие черт. К-299298 - 1 компл.</t>
    </r>
  </si>
  <si>
    <r>
      <rPr>
        <b/>
        <sz val="12"/>
        <color rgb="FF000000"/>
        <rFont val="Arial"/>
        <family val="2"/>
        <charset val="204"/>
      </rPr>
      <t xml:space="preserve">Пароохладители </t>
    </r>
    <r>
      <rPr>
        <sz val="12"/>
        <color rgb="FF000000"/>
        <rFont val="Arial"/>
        <family val="2"/>
        <charset val="204"/>
      </rPr>
      <t xml:space="preserve"> в объеме:
Пароохладители  выходные по черт.К-357450 -1шт, К-357448 -1шт.
Пароохладители  промежуточные по черт. К-357441 -1шт, К-357446 -1шт.
Пароохладитель входной по черт.К-450654 - 1 шт. в сборе.
Пароохладитель входной по черт.К-450662 - 1 шт. в сборе.</t>
    </r>
  </si>
  <si>
    <r>
      <rPr>
        <b/>
        <sz val="12"/>
        <color rgb="FF000000"/>
        <rFont val="Arial"/>
        <family val="2"/>
        <charset val="204"/>
      </rPr>
      <t>Паросборный коллектор</t>
    </r>
    <r>
      <rPr>
        <sz val="12"/>
        <color rgb="FF000000"/>
        <rFont val="Arial"/>
        <family val="2"/>
        <charset val="204"/>
      </rPr>
      <t xml:space="preserve"> в объеме:
Паросборный коллектор по черт. К-455218</t>
    </r>
  </si>
  <si>
    <r>
      <rPr>
        <b/>
        <sz val="12"/>
        <color rgb="FF000000"/>
        <rFont val="Arial"/>
        <family val="2"/>
        <charset val="204"/>
      </rPr>
      <t>Трубопровод в пределах котла</t>
    </r>
    <r>
      <rPr>
        <sz val="12"/>
        <color rgb="FF000000"/>
        <rFont val="Arial"/>
        <family val="2"/>
        <charset val="204"/>
      </rPr>
      <t xml:space="preserve"> в объеме:
Трубопровод в пределах колта по черт. К-455216 - 1компл.</t>
    </r>
  </si>
  <si>
    <r>
      <rPr>
        <b/>
        <sz val="12"/>
        <color rgb="FF000000"/>
        <rFont val="Arial"/>
        <family val="2"/>
        <charset val="204"/>
      </rPr>
      <t>Барабан</t>
    </r>
    <r>
      <rPr>
        <sz val="12"/>
        <color rgb="FF000000"/>
        <rFont val="Arial"/>
        <family val="2"/>
        <charset val="204"/>
      </rPr>
      <t xml:space="preserve"> в объеме:
Барабан с внутренним сепарационным устройством и опорами по чертежу К-456588
Вместо существующего барабана внутренним диаметром ф 1800х115мм. поставляется барабан внутренним диаметром ф 1600х115мм. 
Материал корпуса барабана - листовая сталь 16ГНМА толщиной 115мм.</t>
    </r>
  </si>
  <si>
    <r>
      <rPr>
        <b/>
        <sz val="12"/>
        <color rgb="FF000000"/>
        <rFont val="Arial"/>
        <family val="2"/>
        <charset val="204"/>
      </rPr>
      <t>Выносные циклоны</t>
    </r>
    <r>
      <rPr>
        <sz val="12"/>
        <color rgb="FF000000"/>
        <rFont val="Arial"/>
        <family val="2"/>
        <charset val="204"/>
      </rPr>
      <t xml:space="preserve"> в объеме:
Блок выносных циклонов по черт.К-450011-1компл, состоит из :
Выносные циклоны левые  черт. К-450006-1шт.. и  К-450008-1шт.
Выносные циклоны правые  черт. К-450007-1шт.. и  К-450009-1шт.,опоры циклонов. </t>
    </r>
  </si>
  <si>
    <r>
      <rPr>
        <b/>
        <sz val="12"/>
        <color rgb="FF000000"/>
        <rFont val="Arial"/>
        <family val="2"/>
        <charset val="204"/>
      </rPr>
      <t>Прочие детали</t>
    </r>
    <r>
      <rPr>
        <sz val="12"/>
        <color rgb="FF000000"/>
        <rFont val="Arial"/>
        <family val="2"/>
        <charset val="204"/>
      </rPr>
      <t xml:space="preserve"> в объеме:
Сборник конденсата по черт. К-451183</t>
    </r>
  </si>
  <si>
    <r>
      <rPr>
        <b/>
        <sz val="12"/>
        <color rgb="FF000000"/>
        <rFont val="Arial"/>
        <family val="2"/>
        <charset val="204"/>
      </rPr>
      <t>Перепускные трубы</t>
    </r>
    <r>
      <rPr>
        <sz val="12"/>
        <color rgb="FF000000"/>
        <rFont val="Arial"/>
        <family val="2"/>
        <charset val="204"/>
      </rPr>
      <t xml:space="preserve"> пароперегревателя в объеме:
Перепускные трубы пароперегревателя по черт. общего вида К-453823 (поз1-51)- 1 компл.</t>
    </r>
  </si>
  <si>
    <r>
      <rPr>
        <b/>
        <sz val="12"/>
        <rFont val="Arial"/>
        <family val="2"/>
        <charset val="204"/>
      </rPr>
      <t>Конденсатор</t>
    </r>
    <r>
      <rPr>
        <sz val="12"/>
        <rFont val="Arial"/>
        <family val="2"/>
        <charset val="204"/>
      </rPr>
      <t xml:space="preserve"> в объеме:
Конденсатор по черт. К-451180 - 1 комплект</t>
    </r>
  </si>
  <si>
    <r>
      <rPr>
        <b/>
        <sz val="12"/>
        <color rgb="FF000000"/>
        <rFont val="Arial"/>
        <family val="2"/>
        <charset val="204"/>
      </rPr>
      <t>Блоки потолочного п/п</t>
    </r>
    <r>
      <rPr>
        <sz val="12"/>
        <color rgb="FF000000"/>
        <rFont val="Arial"/>
        <family val="2"/>
        <charset val="204"/>
      </rPr>
      <t xml:space="preserve"> в объеме:
Потолочный пароперегреватель по черт. К-359914 -1 комплект. 
Поставка блоками: К-359915-1шт, К-359916-1шт, К-359917-1шт, К-359918-1шт, К-359919-1шт, 
К-359920-1шт,  К-359921-1шт,  К-359922-1шт,  К-359923-1шт,  К-359924-1шт,  К-359925-1шт,  К-359926-1шт, трубы средней части росыпью.
Крепление пароперегревателя в объеме чертежа К-451224 без металлоконструкций, приваренных непосредственно к каркасу</t>
    </r>
  </si>
  <si>
    <r>
      <rPr>
        <b/>
        <sz val="12"/>
        <color theme="1"/>
        <rFont val="Arial"/>
        <family val="2"/>
        <charset val="204"/>
      </rPr>
      <t xml:space="preserve">Блоки фронтового экрана </t>
    </r>
    <r>
      <rPr>
        <sz val="12"/>
        <color theme="1"/>
        <rFont val="Arial"/>
        <family val="2"/>
        <charset val="204"/>
      </rPr>
      <t>в объеме:
Фронтовой экран по чертежу К-393608 - 1 комплект, поставка блоками.
Верхние блоки экрана К-390378-2шт, К-390379-2шт, К-390380-2шт;
Средние блоки экрана К-393887-2шт, К-393888-2шт, К-393889-2шт;
Нижние блоки экрана  К-393670-2шт, к-393671-2шт, К-393672-2шт.
Подвески и крепления экранов в объеме поз.7-31 чертежа К-455095
Балки из двутавра,  шпильки для обмуровки в поставку не входят.</t>
    </r>
  </si>
  <si>
    <r>
      <rPr>
        <b/>
        <sz val="12"/>
        <color theme="1"/>
        <rFont val="Arial"/>
        <family val="2"/>
        <charset val="204"/>
      </rPr>
      <t xml:space="preserve">Блоки заднего экрана </t>
    </r>
    <r>
      <rPr>
        <sz val="12"/>
        <color theme="1"/>
        <rFont val="Arial"/>
        <family val="2"/>
        <charset val="204"/>
      </rPr>
      <t>в объеме:
Задний экран по черт. К-393609 -1комплект - поставка блоками.
Блоки К-393667-2шт, К-393668-2шт, К-393669-2шт, К-393670-2шт, К-393671-2шт, К-393672-2шт.
Подвески и крепления экранов в объеме поз.7-31 чертежа К-455095
Балки из двутавра,  шпильки для обмуровки в поставку не входят.</t>
    </r>
  </si>
  <si>
    <r>
      <rPr>
        <b/>
        <sz val="12"/>
        <color rgb="FF000000"/>
        <rFont val="Arial"/>
        <family val="2"/>
        <charset val="204"/>
      </rPr>
      <t>Блоки бокового экрана левого</t>
    </r>
    <r>
      <rPr>
        <sz val="12"/>
        <color rgb="FF000000"/>
        <rFont val="Arial"/>
        <family val="2"/>
        <charset val="204"/>
      </rPr>
      <t xml:space="preserve"> в объеме:
Левый боковой экран по черт. К-393610 -1комплект - поставка блоками.
Верхние блоки экрана К-298387-1шт, К-298388-1шт, К-298389-1шт;
Нижние блоки экрана К-393612-1шт, К393613-1шт, К-393614-1шт.
Подвески и крепления экранов в объеме поз.7-31 чертежа К-455095
Балки из двутавра, шпильки для обмуровки в поставку не входят.</t>
    </r>
  </si>
  <si>
    <r>
      <rPr>
        <b/>
        <sz val="12"/>
        <color rgb="FF000000"/>
        <rFont val="Arial"/>
        <family val="2"/>
        <charset val="204"/>
      </rPr>
      <t>Блоки бокового экрана правого</t>
    </r>
    <r>
      <rPr>
        <sz val="12"/>
        <color rgb="FF000000"/>
        <rFont val="Arial"/>
        <family val="2"/>
        <charset val="204"/>
      </rPr>
      <t xml:space="preserve"> в объеме:
Правый боковой экран по черт. К-393610 -1комплект - поставка блоками.
Верхние блоки экрана К-298387-1шт, К-298388-1шт, К-298389-1шт;
Нижние блоки экрана К-393612-1шт, К393613-1шт, К-393614-1шт;
Подвески и крепления экранов в объеме поз.7-31 чертежа К-455095
Балки из двутавра, шпильки для обмуровки в поставку не входят.</t>
    </r>
  </si>
  <si>
    <r>
      <rPr>
        <b/>
        <sz val="12"/>
        <color rgb="FF000000"/>
        <rFont val="Arial"/>
        <family val="2"/>
        <charset val="204"/>
      </rPr>
      <t>Водоподводящие и пароотводящие трубы</t>
    </r>
    <r>
      <rPr>
        <sz val="12"/>
        <color rgb="FF000000"/>
        <rFont val="Arial"/>
        <family val="2"/>
        <charset val="204"/>
      </rPr>
      <t xml:space="preserve"> в объеме:
Трубы водоподводящие и пароотводящие ( верхняя часть) по черт. общего вида К-453856 (поз.1-112) - 1 компл.,и водоподводящие трубы ( средняя часть) по черт.  К-393611 ( поз. 1-19) -1компл.
Трубы водоподводящие по блокам боковых экранов черт.К-298387,К-298388, К-298389,К-393612, К-393613, К-393614- 1 компл.
Трубы водоподводящие по блокам заднего экрана черт.К-393667,К-393668, К-393669, К-393670, К-393671, К-393672- 1 компл.
Трубы водоподводящие по блокам фронтового экрана черт.К-390378,К-390379, К-390380,К-390887,К-390888, К-390889, К-393670, К-393671, К-393672- 1 компл.</t>
    </r>
  </si>
  <si>
    <r>
      <rPr>
        <b/>
        <sz val="12"/>
        <rFont val="Arial"/>
        <family val="2"/>
        <charset val="204"/>
      </rPr>
      <t>КПП II ступени</t>
    </r>
    <r>
      <rPr>
        <sz val="12"/>
        <rFont val="Arial"/>
        <family val="2"/>
        <charset val="204"/>
      </rPr>
      <t xml:space="preserve"> в объеме:
КПП 2ст.- 1 компл., состоит из блоков: черт.К-450030-1шт, К-450031-2шт, К-450032-1шт, К-450033-1шт, К-450034-1шт, Гребенки дистанционирующие черт. К-299298 - 1 комл. КПП поставляется "россыпью", отдельно коллектора и пакеты змеевиков. </t>
    </r>
  </si>
  <si>
    <t xml:space="preserve">Приложение № 1 к Дополнительному соглашению № 1 от "____" _______________ 2023 г.
Приложение № 13 к Договору подряда № Т9-ДПМ-1 
 от "04" октября 2022 г.
</t>
  </si>
  <si>
    <t>Вес монтируемого оборудования,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</si>
</sst>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1" fillId="0" borderId="6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E30"/>
  <sheetViews>
    <sheetView tabSelected="1" showWhiteSpace="0" view="pageBreakPreview" topLeftCell="A25" zoomScaleNormal="100" zoomScaleSheetLayoutView="100" zoomScalePageLayoutView="70" workbookViewId="0">
      <selection activeCell="A28" sqref="A28:XFD29"/>
    </sheetView>
  </sheetViews>
  <sheetFormatPr defaultRowHeight="15.75" x14ac:dyDescent="0.25"/>
  <cols>
    <col min="1" max="1" width="11" style="1" customWidth="1"/>
    <col min="2" max="2" width="104.28515625" style="1" customWidth="1"/>
    <col min="3" max="3" width="12.5703125" style="1" customWidth="1"/>
    <col min="4" max="4" width="10.7109375" style="1" customWidth="1"/>
    <col min="5" max="5" width="29.85546875" style="1" bestFit="1" customWidth="1"/>
    <col min="6" max="16384" width="9.140625" style="1"/>
  </cols>
  <sheetData>
    <row r="1" spans="1:5" ht="55.5" customHeight="1" x14ac:dyDescent="0.25">
      <c r="A1" s="16" t="s">
        <v>55</v>
      </c>
      <c r="B1" s="16"/>
      <c r="C1" s="16"/>
      <c r="D1" s="16"/>
      <c r="E1" s="16"/>
    </row>
    <row r="2" spans="1:5" ht="20.25" x14ac:dyDescent="0.3">
      <c r="A2" s="17" t="s">
        <v>6</v>
      </c>
      <c r="B2" s="17"/>
      <c r="C2" s="17"/>
      <c r="D2" s="17"/>
      <c r="E2" s="17"/>
    </row>
    <row r="3" spans="1:5" s="2" customFormat="1" ht="45.75" customHeight="1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56</v>
      </c>
    </row>
    <row r="4" spans="1:5" ht="37.5" customHeight="1" x14ac:dyDescent="0.25">
      <c r="A4" s="7"/>
      <c r="B4" s="8" t="s">
        <v>8</v>
      </c>
      <c r="C4" s="9" t="s">
        <v>4</v>
      </c>
      <c r="D4" s="9">
        <v>1</v>
      </c>
      <c r="E4" s="10"/>
    </row>
    <row r="5" spans="1:5" ht="22.5" customHeight="1" x14ac:dyDescent="0.25">
      <c r="A5" s="7" t="s">
        <v>9</v>
      </c>
      <c r="B5" s="11" t="s">
        <v>27</v>
      </c>
      <c r="C5" s="9"/>
      <c r="D5" s="9"/>
      <c r="E5" s="10"/>
    </row>
    <row r="6" spans="1:5" ht="75.75" x14ac:dyDescent="0.25">
      <c r="A6" s="13" t="s">
        <v>13</v>
      </c>
      <c r="B6" s="12" t="s">
        <v>43</v>
      </c>
      <c r="C6" s="9" t="s">
        <v>5</v>
      </c>
      <c r="D6" s="9">
        <v>1</v>
      </c>
      <c r="E6" s="22">
        <f>93907+1463.7</f>
        <v>95370.7</v>
      </c>
    </row>
    <row r="7" spans="1:5" x14ac:dyDescent="0.25">
      <c r="A7" s="13" t="s">
        <v>10</v>
      </c>
      <c r="B7" s="14" t="s">
        <v>28</v>
      </c>
      <c r="C7" s="9"/>
      <c r="D7" s="9"/>
      <c r="E7" s="22"/>
    </row>
    <row r="8" spans="1:5" ht="105.75" x14ac:dyDescent="0.25">
      <c r="A8" s="13" t="s">
        <v>34</v>
      </c>
      <c r="B8" s="12" t="s">
        <v>48</v>
      </c>
      <c r="C8" s="9" t="s">
        <v>5</v>
      </c>
      <c r="D8" s="9">
        <v>1</v>
      </c>
      <c r="E8" s="22">
        <f>3088.3+3094.5+6627.2+6577.1+6575.9+1923.8+3699.4</f>
        <v>31586.2</v>
      </c>
    </row>
    <row r="9" spans="1:5" ht="45.75" x14ac:dyDescent="0.25">
      <c r="A9" s="13" t="s">
        <v>35</v>
      </c>
      <c r="B9" s="12" t="s">
        <v>36</v>
      </c>
      <c r="C9" s="9" t="s">
        <v>5</v>
      </c>
      <c r="D9" s="9">
        <v>1</v>
      </c>
      <c r="E9" s="22">
        <v>20850</v>
      </c>
    </row>
    <row r="10" spans="1:5" ht="78" customHeight="1" x14ac:dyDescent="0.25">
      <c r="A10" s="13" t="s">
        <v>14</v>
      </c>
      <c r="B10" s="15" t="s">
        <v>54</v>
      </c>
      <c r="C10" s="9" t="s">
        <v>5</v>
      </c>
      <c r="D10" s="9">
        <v>1</v>
      </c>
      <c r="E10" s="22">
        <v>56648</v>
      </c>
    </row>
    <row r="11" spans="1:5" ht="66.75" customHeight="1" x14ac:dyDescent="0.25">
      <c r="A11" s="13" t="s">
        <v>15</v>
      </c>
      <c r="B11" s="12" t="s">
        <v>39</v>
      </c>
      <c r="C11" s="9" t="s">
        <v>5</v>
      </c>
      <c r="D11" s="9">
        <v>1</v>
      </c>
      <c r="E11" s="22">
        <f>8335.4+8213.8+8242+8685.2+8657+8778.6+229.8</f>
        <v>51141.799999999996</v>
      </c>
    </row>
    <row r="12" spans="1:5" ht="60.75" x14ac:dyDescent="0.25">
      <c r="A12" s="13" t="s">
        <v>16</v>
      </c>
      <c r="B12" s="12" t="s">
        <v>38</v>
      </c>
      <c r="C12" s="9" t="s">
        <v>5</v>
      </c>
      <c r="D12" s="9">
        <v>1</v>
      </c>
      <c r="E12" s="22">
        <f>8038.5+7812.7+7812.7+7857.8+7857.8+8038.5+250.6</f>
        <v>47668.6</v>
      </c>
    </row>
    <row r="13" spans="1:5" ht="30.75" x14ac:dyDescent="0.25">
      <c r="A13" s="13" t="s">
        <v>17</v>
      </c>
      <c r="B13" s="12" t="s">
        <v>37</v>
      </c>
      <c r="C13" s="9" t="s">
        <v>5</v>
      </c>
      <c r="D13" s="9">
        <v>1</v>
      </c>
      <c r="E13" s="22">
        <f>19670.8+19684.8</f>
        <v>39355.599999999999</v>
      </c>
    </row>
    <row r="14" spans="1:5" ht="75.75" x14ac:dyDescent="0.25">
      <c r="A14" s="13" t="s">
        <v>18</v>
      </c>
      <c r="B14" s="12" t="s">
        <v>40</v>
      </c>
      <c r="C14" s="9" t="s">
        <v>5</v>
      </c>
      <c r="D14" s="9">
        <v>1</v>
      </c>
      <c r="E14" s="22">
        <f>10465.2+8490.4</f>
        <v>18955.599999999999</v>
      </c>
    </row>
    <row r="15" spans="1:5" ht="30.75" x14ac:dyDescent="0.25">
      <c r="A15" s="13" t="s">
        <v>19</v>
      </c>
      <c r="B15" s="12" t="s">
        <v>41</v>
      </c>
      <c r="C15" s="9" t="s">
        <v>5</v>
      </c>
      <c r="D15" s="9">
        <v>1</v>
      </c>
      <c r="E15" s="22">
        <v>4201</v>
      </c>
    </row>
    <row r="16" spans="1:5" x14ac:dyDescent="0.25">
      <c r="A16" s="13" t="s">
        <v>11</v>
      </c>
      <c r="B16" s="14" t="s">
        <v>29</v>
      </c>
      <c r="C16" s="9"/>
      <c r="D16" s="9"/>
      <c r="E16" s="22"/>
    </row>
    <row r="17" spans="1:5" ht="105.75" x14ac:dyDescent="0.25">
      <c r="A17" s="13" t="s">
        <v>20</v>
      </c>
      <c r="B17" s="11" t="s">
        <v>49</v>
      </c>
      <c r="C17" s="9" t="s">
        <v>5</v>
      </c>
      <c r="D17" s="9">
        <v>1</v>
      </c>
      <c r="E17" s="22">
        <f>26109.4+24808-8670.1+8668.5+974.2+1235.3+7491.1</f>
        <v>60616.4</v>
      </c>
    </row>
    <row r="18" spans="1:5" ht="75.75" x14ac:dyDescent="0.25">
      <c r="A18" s="13" t="s">
        <v>21</v>
      </c>
      <c r="B18" s="11" t="s">
        <v>50</v>
      </c>
      <c r="C18" s="9" t="s">
        <v>5</v>
      </c>
      <c r="D18" s="9">
        <v>1</v>
      </c>
      <c r="E18" s="22">
        <f>18285.2+26209.7+8670.1+8668.5+169.4</f>
        <v>62002.9</v>
      </c>
    </row>
    <row r="19" spans="1:5" ht="90.75" x14ac:dyDescent="0.25">
      <c r="A19" s="13" t="s">
        <v>22</v>
      </c>
      <c r="B19" s="12" t="s">
        <v>51</v>
      </c>
      <c r="C19" s="9" t="s">
        <v>5</v>
      </c>
      <c r="D19" s="9">
        <v>1</v>
      </c>
      <c r="E19" s="22">
        <f>12379.4+18403</f>
        <v>30782.400000000001</v>
      </c>
    </row>
    <row r="20" spans="1:5" ht="90.75" x14ac:dyDescent="0.25">
      <c r="A20" s="13" t="s">
        <v>23</v>
      </c>
      <c r="B20" s="12" t="s">
        <v>52</v>
      </c>
      <c r="C20" s="9" t="s">
        <v>5</v>
      </c>
      <c r="D20" s="9">
        <v>1</v>
      </c>
      <c r="E20" s="22">
        <f>18403+12383.6</f>
        <v>30786.6</v>
      </c>
    </row>
    <row r="21" spans="1:5" x14ac:dyDescent="0.25">
      <c r="A21" s="13" t="s">
        <v>12</v>
      </c>
      <c r="B21" s="12" t="s">
        <v>30</v>
      </c>
      <c r="C21" s="9"/>
      <c r="D21" s="9"/>
      <c r="E21" s="22"/>
    </row>
    <row r="22" spans="1:5" ht="141.75" customHeight="1" x14ac:dyDescent="0.25">
      <c r="A22" s="13" t="s">
        <v>24</v>
      </c>
      <c r="B22" s="12" t="s">
        <v>53</v>
      </c>
      <c r="C22" s="9" t="s">
        <v>5</v>
      </c>
      <c r="D22" s="9">
        <v>1</v>
      </c>
      <c r="E22" s="22">
        <v>106260</v>
      </c>
    </row>
    <row r="23" spans="1:5" ht="30.75" x14ac:dyDescent="0.25">
      <c r="A23" s="13" t="s">
        <v>25</v>
      </c>
      <c r="B23" s="12" t="s">
        <v>42</v>
      </c>
      <c r="C23" s="9" t="s">
        <v>5</v>
      </c>
      <c r="D23" s="9">
        <v>1</v>
      </c>
      <c r="E23" s="22">
        <v>37924</v>
      </c>
    </row>
    <row r="24" spans="1:5" ht="30.75" x14ac:dyDescent="0.25">
      <c r="A24" s="13" t="s">
        <v>26</v>
      </c>
      <c r="B24" s="12" t="s">
        <v>46</v>
      </c>
      <c r="C24" s="9" t="s">
        <v>5</v>
      </c>
      <c r="D24" s="9">
        <v>1</v>
      </c>
      <c r="E24" s="22">
        <f>1279.7+1179.3+1243.9+5687.4+12230.9</f>
        <v>21621.199999999997</v>
      </c>
    </row>
    <row r="25" spans="1:5" ht="30.75" x14ac:dyDescent="0.25">
      <c r="A25" s="13" t="s">
        <v>31</v>
      </c>
      <c r="B25" s="15" t="s">
        <v>47</v>
      </c>
      <c r="C25" s="9" t="s">
        <v>5</v>
      </c>
      <c r="D25" s="9">
        <v>1</v>
      </c>
      <c r="E25" s="22">
        <v>13137.6</v>
      </c>
    </row>
    <row r="26" spans="1:5" ht="60.75" x14ac:dyDescent="0.25">
      <c r="A26" s="13" t="s">
        <v>32</v>
      </c>
      <c r="B26" s="12" t="s">
        <v>44</v>
      </c>
      <c r="C26" s="9" t="s">
        <v>5</v>
      </c>
      <c r="D26" s="9">
        <v>1</v>
      </c>
      <c r="E26" s="22">
        <v>8542.9</v>
      </c>
    </row>
    <row r="27" spans="1:5" ht="30.75" x14ac:dyDescent="0.25">
      <c r="A27" s="13" t="s">
        <v>33</v>
      </c>
      <c r="B27" s="12" t="s">
        <v>45</v>
      </c>
      <c r="C27" s="9" t="s">
        <v>5</v>
      </c>
      <c r="D27" s="9">
        <v>1</v>
      </c>
      <c r="E27" s="22">
        <f>659.8+1145.6</f>
        <v>1805.3999999999999</v>
      </c>
    </row>
    <row r="28" spans="1:5" ht="17.25" customHeight="1" x14ac:dyDescent="0.25">
      <c r="A28" s="19" t="s">
        <v>7</v>
      </c>
      <c r="B28" s="20"/>
      <c r="C28" s="20"/>
      <c r="D28" s="21"/>
      <c r="E28" s="10">
        <f>E21+E16+E7+E5</f>
        <v>0</v>
      </c>
    </row>
    <row r="29" spans="1:5" s="3" customFormat="1" x14ac:dyDescent="0.25">
      <c r="A29" s="18"/>
      <c r="B29" s="18"/>
      <c r="D29" s="4"/>
    </row>
    <row r="30" spans="1:5" s="3" customFormat="1" x14ac:dyDescent="0.25">
      <c r="A30" s="5"/>
      <c r="B30" s="5"/>
      <c r="D30" s="4"/>
    </row>
  </sheetData>
  <mergeCells count="4">
    <mergeCell ref="A1:E1"/>
    <mergeCell ref="A2:E2"/>
    <mergeCell ref="A29:B29"/>
    <mergeCell ref="A28:D28"/>
  </mergeCells>
  <pageMargins left="0.23622047244094491" right="0.23622047244094491" top="0.94488188976377963" bottom="0.15748031496062992" header="0" footer="0"/>
  <pageSetup paperSize="9" scale="84" fitToHeight="0" orientation="landscape" r:id="rId1"/>
  <rowBreaks count="1" manualBreakCount="1">
    <brk id="1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Администратор</cp:lastModifiedBy>
  <cp:lastPrinted>2023-07-05T05:47:35Z</cp:lastPrinted>
  <dcterms:created xsi:type="dcterms:W3CDTF">2012-12-12T06:19:03Z</dcterms:created>
  <dcterms:modified xsi:type="dcterms:W3CDTF">2023-10-31T07:23:30Z</dcterms:modified>
</cp:coreProperties>
</file>