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6mNbuLnMELsbdiu0GgfGuAyQOUFI1gzGlg1nQA1+vxBYXtk6RO9kpUfxSQr7XVP3b/PU4fuq7AQNc8tZyLuVPw==" workbookSaltValue="bJtHwKlerfoeN1fh/7YF9w=="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Опыт" sheetId="32" r:id="rId10"/>
    <sheet name="Подразделения заказчиков" sheetId="8" state="hidden" r:id="rId11"/>
    <sheet name="Контакты" sheetId="12" state="hidden" r:id="rId12"/>
    <sheet name="Направления деятельности" sheetId="9" state="hidden" r:id="rId13"/>
    <sheet name="Лист2" sheetId="31"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РОВРП" localSheetId="9">#REF!</definedName>
    <definedName name="_РОВРП">#REF!</definedName>
    <definedName name="_xlnm._FilterDatabase" localSheetId="0" hidden="1">Заявка!$A$1:$N$41</definedName>
    <definedName name="ExternalData_1" localSheetId="13"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2">'[3]Заявка на закупку'!#REF!</definedName>
    <definedName name="FZ" localSheetId="9">'[12]Заявка на закупку'!$G$21</definedName>
    <definedName name="FZ" localSheetId="10">'[4]Заявка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2">'[3]Заявка на закупку'!$G$11</definedName>
    <definedName name="АдресЭлектропочтыЗаказчика" localSheetId="9">'[12]Заявка на закупку'!$G$10</definedName>
    <definedName name="АдресЭлектропочтыЗаказчика" localSheetId="10">'[4]Заявка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2">'[3]Заявка на закупку'!#REF!</definedName>
    <definedName name="АдресЭлектропочтыИсполнителя" localSheetId="9">'[12]Заявка на закупку'!$G$91</definedName>
    <definedName name="АдресЭлектропочтыИсполнителя" localSheetId="10">'[4]Заявка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2">'[3]Заявка на закупку'!$G$19</definedName>
    <definedName name="АдресЭлектропочтыКуратора" localSheetId="9">'[12]Заявка на закупку'!$G$19</definedName>
    <definedName name="АдресЭлектропочтыКуратора" localSheetId="10">'[4]Заявка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2">'[3]Заявка на закупку'!#REF!</definedName>
    <definedName name="АдресЭлектропочтыЭксперта" localSheetId="9">'[12]Заявка на закупку'!$G$96</definedName>
    <definedName name="АдресЭлектропочтыЭксперта" localSheetId="10">'[4]Заявка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2">'[3]Заявка на закупку'!$A$1&amp;'[3]Заявка на закупку'!$B$1</definedName>
    <definedName name="ВерсияЗаявки" localSheetId="9">'[12]Заявка на закупку'!$A$2&amp;'[12]Заявка на закупку'!$B$2</definedName>
    <definedName name="ВерсияЗаявки" localSheetId="10">'[4]Заявка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2">'[3]Заявка на закупку'!#REF!</definedName>
    <definedName name="ВесОпыта" localSheetId="9">'[12]Заявка на закупку'!#REF!</definedName>
    <definedName name="ВесОпыта" localSheetId="10">'[4]Заявка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2">'[3]Заявка на закупку'!#REF!</definedName>
    <definedName name="ВесЦеныДоговора" localSheetId="9">'[12]Заявка на закупку'!#REF!</definedName>
    <definedName name="ВесЦеныДоговора" localSheetId="10">'[4]Заявка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 localSheetId="9">'[13]Анкета. Баланс'!$D$25</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2">'[3]Заявка на закупку'!$L$3</definedName>
    <definedName name="ДатаСоставленияЗаявки" localSheetId="9">'[12]Заявка на закупку'!$L$4</definedName>
    <definedName name="ДатаСоставленияЗаявки" localSheetId="10">'[4]Заявка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2">'[3]Заявка на закупку'!#REF!</definedName>
    <definedName name="ДетализацияТребованияОКадрах" localSheetId="9">'[12]Заявка на закупку'!$G$58</definedName>
    <definedName name="ДетализацияТребованияОКадрах" localSheetId="10">'[4]Заявка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2">'[3]Заявка на закупку'!#REF!</definedName>
    <definedName name="ДетализацияТребованияОПроизводственных" localSheetId="9">'[12]Заявка на закупку'!$G$61</definedName>
    <definedName name="ДетализацияТребованияОПроизводственных" localSheetId="10">'[4]Заявка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2">'[3]Заявка на закупку'!#REF!</definedName>
    <definedName name="Документ_требования_о_РД_03_495_02" localSheetId="9">'[12]Заявка на закупку'!#REF!</definedName>
    <definedName name="Документ_требования_о_РД_03_495_02" localSheetId="10">'[4]Заявка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2">'[3]Заявка на закупку'!#REF!</definedName>
    <definedName name="Документ_требования_о_РД_03_613_03" localSheetId="9">'[12]Заявка на закупку'!#REF!</definedName>
    <definedName name="Документ_требования_о_РД_03_613_03" localSheetId="10">'[4]Заявка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2">'[3]Заявка на закупку'!#REF!</definedName>
    <definedName name="Документ_требования_о_РД_03_614_03" localSheetId="9">'[12]Заявка на закупку'!#REF!</definedName>
    <definedName name="Документ_требования_о_РД_03_614_03" localSheetId="10">'[4]Заявка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2">'[3]Заявка на закупку'!#REF!</definedName>
    <definedName name="Документ_требования_о_РД_03_615_03" localSheetId="9">'[12]Заявка на закупку'!#REF!</definedName>
    <definedName name="Документ_требования_о_РД_03_615_03" localSheetId="10">'[4]Заявка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2">'[3]Заявка на закупку'!#REF!</definedName>
    <definedName name="ДокументКадровыхРесурсов" localSheetId="9">'[12]Заявка на закупку'!$G$59</definedName>
    <definedName name="ДокументКадровыхРесурсов" localSheetId="10">'[4]Заявка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2">'[3]Заявка на закупку'!#REF!</definedName>
    <definedName name="ДокументОПроизводственных" localSheetId="9">'[12]Заявка на закупку'!$G$62</definedName>
    <definedName name="ДокументОПроизводственных" localSheetId="10">'[4]Заявка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2">'[3]Заявка на закупку'!#REF!</definedName>
    <definedName name="ДокументОпыта" localSheetId="9">'[12]Заявка на закупку'!#REF!</definedName>
    <definedName name="ДокументОпыта" localSheetId="10">'[4]Заявка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2">'[3]Заявка на закупку'!#REF!</definedName>
    <definedName name="ДокументОснованиеСрочностиЗакупки" localSheetId="9">'[12]Заявка на закупку'!$G$33</definedName>
    <definedName name="ДокументОснованиеСрочностиЗакупки" localSheetId="10">'[4]Заявка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2">'[3]Заявка на закупку'!#REF!</definedName>
    <definedName name="ДолжностьИсполнителя" localSheetId="9">'[14]Заявка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2">'[3]Заявка на закупку'!#REF!</definedName>
    <definedName name="ДолжностьИсполнителяЗаявки" localSheetId="9">'[14]Заявка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2">'[3]Заявка на закупку'!#REF!</definedName>
    <definedName name="ДолжностьУтверждающего" localSheetId="9">'[12]Заявка на закупку'!$G$13</definedName>
    <definedName name="ДолжностьУтверждающего" localSheetId="10">'[4]Заявка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2">'[3]Заявка на закупку'!#REF!</definedName>
    <definedName name="ДолжностьЭксперта" localSheetId="9">'[14]Заявка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2">'[3]Заявка на закупку'!#REF!</definedName>
    <definedName name="ДопустимостьСубподряда" localSheetId="9">'[12]Заявка на закупку'!#REF!</definedName>
    <definedName name="ДопустимостьСубподряда" localSheetId="10">'[4]Заявка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2">'[3]Заявка на закупку'!#REF!</definedName>
    <definedName name="ДопустимыйОбъемСубподряда" localSheetId="9">'[12]Заявка на закупку'!#REF!</definedName>
    <definedName name="ДопустимыйОбъемСубподряда" localSheetId="10">'[4]Заявка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 localSheetId="9">'[13]Анкета. Баланс'!$D$16</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9">Опыт!$2:$7</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2">'[3]Заявка на закупку'!#REF!</definedName>
    <definedName name="ЗакупкаВЭФ" localSheetId="9">'[12]Заявка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2">'[3]Заявка на закупку'!#REF!</definedName>
    <definedName name="ЗакупкаНаПонижающийКоэффициент" localSheetId="9">'[14]Заявка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2">'[3]Заявка на закупку'!#REF!</definedName>
    <definedName name="ЗакупкаСредиСМСП" localSheetId="9">'[12]Заявка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2">'[3]Заявка на закупку'!$G$17</definedName>
    <definedName name="ИмяКуратора" localSheetId="9">'[12]Заявка на закупку'!$G$17</definedName>
    <definedName name="ИмяКуратора" localSheetId="10">'[4]Заявка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2">'[3]Заявка на закупку'!#REF!</definedName>
    <definedName name="ИмяЭксперта" localSheetId="9">'[12]Заявка на закупку'!$G$93</definedName>
    <definedName name="ИмяЭксперта" localSheetId="10">'[4]Заявка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2">'[3]Заявка на закупку'!$G$51</definedName>
    <definedName name="ИсполнительЗаявки" localSheetId="9">'[12]Заявка на закупку'!$G$88</definedName>
    <definedName name="ИсполнительЗаявки" localSheetId="10">'[4]Заявка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2">'[3]Заявка на закупку'!#REF!</definedName>
    <definedName name="ИспользованиеНеликвидов" localSheetId="9">'[12]Заявка на закупку'!#REF!</definedName>
    <definedName name="ИспользованиеНеликвидов" localSheetId="10">'[4]Заявка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 localSheetId="9">'[13]Анкета. Баланс'!$D$18</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2">'[3]Заявка на закупку'!$G$32</definedName>
    <definedName name="КоличествоПоставки" localSheetId="9">'[12]Заявка на закупку'!$G$38</definedName>
    <definedName name="КоличествоПоставки" localSheetId="10">'[4]Заявка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2">'[3]Заявка на закупку'!#REF!</definedName>
    <definedName name="КраткоеОписаниеПредметаЗакупки" localSheetId="9">'[12]Заявка на закупку'!#REF!</definedName>
    <definedName name="КраткоеОписаниеПредметаЗакупки" localSheetId="10">'[4]Заявка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 localSheetId="9">'[13]Анкета. Баланс'!$D$13</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2">'[3]Заявка на закупку'!#REF!</definedName>
    <definedName name="_xlnm.Criteria" localSheetId="9">'[12]Заявка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2">'[3]Заявка на закупку'!#REF!</definedName>
    <definedName name="КритерииАналогичностиОпыта" localSheetId="9">'[12]Заявка на закупку'!$G$54</definedName>
    <definedName name="КритерииАналогичностиОпыта" localSheetId="10">'[4]Заявка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2">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OFFSET([12]Кураторы!$C$2, MATCH('[12]Заявка на закупку'!$G$16, [12]!Кураторы[Курирующее подразделение],0)-1, 1, COUNTIF([12]!Кураторы[Курирующее подразделение], '[12]Заявка на закупку'!$G$16), 1)</definedName>
    <definedName name="Кураторы_имена" localSheetId="10">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2">'[3]Заявка на закупку'!#REF!</definedName>
    <definedName name="ЛицензияНаВыполнениеРаботУслуг" localSheetId="9">'[12]Заявка на закупку'!$G$63</definedName>
    <definedName name="ЛицензияНаВыполнениеРаботУслуг" localSheetId="10">'[4]Заявка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2">'[3]Заявка на закупку'!#REF!</definedName>
    <definedName name="МаксимальноеКоличествоРассматриваемыхДоговоров" localSheetId="9">'[12]Заявка на закупку'!$G$55</definedName>
    <definedName name="МаксимальноеКоличествоРассматриваемыхДоговоров" localSheetId="10">'[4]Заявка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2">'[3]Заявка на закупку'!$G$7</definedName>
    <definedName name="МестонахождениеЗаказчика" localSheetId="9">'[12]Заявка на закупку'!$G$8</definedName>
    <definedName name="МестонахождениеЗаказчика" localSheetId="10">'[4]Заявка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2">'[3]Заявка на закупку'!#REF!</definedName>
    <definedName name="МестоПоставки" localSheetId="9">'[12]Заявка на закупку'!$G$40</definedName>
    <definedName name="МестоПоставки" localSheetId="10">'[4]Заявка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2">'[3]Заявка на закупку'!$G$5</definedName>
    <definedName name="НаименованиеЗаказчика" localSheetId="9">'[12]Заявка на закупку'!$G$6</definedName>
    <definedName name="НаименованиеЗаказчика" localSheetId="10">'[4]Заявка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2">'[3]Заявка на закупку'!$G$6</definedName>
    <definedName name="НаименованиеФилиалаЗаказчика" localSheetId="9">'[12]Заявка на закупку'!$G$7</definedName>
    <definedName name="НаименованиеФилиалаЗаказчика" localSheetId="10">'[4]Заявка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 localSheetId="9">'[13]Соответствие требованиям'!$E$17</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 localSheetId="9">'[13]Соответствие требованиям'!$E$18</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2">'[3]Заявка на закупку'!#REF!</definedName>
    <definedName name="НДС" localSheetId="9">'[12]Заявка на закупку'!$G$43</definedName>
    <definedName name="НДС" localSheetId="10">'[4]Заявка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2">'[3]Заявка на закупку'!#REF!</definedName>
    <definedName name="НеликвидыКакМатериалы" localSheetId="9">'[12]Заявка на закупку'!#REF!</definedName>
    <definedName name="НеликвидыКакМатериалы" localSheetId="10">'[4]Заявка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2">'[3]Заявка на закупку'!$G$34</definedName>
    <definedName name="НМЦД" localSheetId="9">'[12]Заявка на закупку'!$G$42</definedName>
    <definedName name="НМЦД" localSheetId="10">'[4]Заявка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2">'[3]Заявка на закупку'!#REF!</definedName>
    <definedName name="НомерПозицииПланаЗакупки" localSheetId="9">'[12]Заявка на закупку'!$G$22</definedName>
    <definedName name="НомерПозицииПланаЗакупки" localSheetId="10">'[4]Заявка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2">"+"&amp;'[3]Заявка на закупку'!$G$13&amp;" ("&amp;'[3]Заявка на закупку'!$H$13&amp;") "&amp;'[3]Заявка на закупку'!$I$13:$M$13</definedName>
    <definedName name="НомерТелефонаЗаказчика" localSheetId="9">"+"&amp;'[12]Заявка на закупку'!$G$11&amp;" ("&amp;'[12]Заявка на закупку'!$H$11&amp;") "&amp;'[12]Заявка на закупку'!$I$11:$M$11</definedName>
    <definedName name="НомерТелефонаЗаказчика" localSheetId="10">"+"&amp;'[4]Заявка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2">"+"&amp;'[3]Заявка на закупку'!#REF!&amp;" ("&amp;'[3]Заявка на закупку'!#REF!&amp;") "&amp;'[3]Заявка на закупку'!#REF!</definedName>
    <definedName name="НомерТелефонаИсполнителяЗаявки" localSheetId="9">"+"&amp;'[12]Заявка на закупку'!$G$90&amp;" ("&amp;'[12]Заявка на закупку'!$H$90&amp;") "&amp;'[12]Заявка на закупку'!$I$90:$M$90</definedName>
    <definedName name="НомерТелефонаИсполнителяЗаявки" localSheetId="10">"+"&amp;'[4]Заявка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2">'[3]Заявка на закупку'!$G$18</definedName>
    <definedName name="НомерТелефонаКуратора" localSheetId="9">'[12]Заявка на закупку'!$G$18</definedName>
    <definedName name="НомерТелефонаКуратора" localSheetId="10">'[4]Заявка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2">"+"&amp;'[3]Заявка на закупку'!#REF!&amp;" ("&amp;'[3]Заявка на закупку'!#REF!&amp;") "&amp;'[3]Заявка на закупку'!#REF!</definedName>
    <definedName name="НомерТелефонаЭксперта" localSheetId="9">"+"&amp;'[12]Заявка на закупку'!$G$95&amp;" ("&amp;'[12]Заявка на закупку'!$H$95&amp;") "&amp;'[12]Заявка на закупку'!$I$95:$M$95</definedName>
    <definedName name="НомерТелефонаЭксперта" localSheetId="10">"+"&amp;'[4]Заявка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9">Опыт!$B$2:$N$18</definedName>
    <definedName name="_xlnm.Print_Area" localSheetId="5">Протодокументация!$A$1:$I$37</definedName>
    <definedName name="_xlnm.Print_Area" localSheetId="3">'Рекомендуемые участники '!$A$1:$G$34</definedName>
    <definedName name="ОБОРОТНЫЕ_АКТИВЫ" localSheetId="6">'[5]1.3. Анкета. Баланс'!$D$4</definedName>
    <definedName name="ОБОРОТНЫЕ_АКТИВЫ" localSheetId="9">'[13]Анкета. Баланс'!$D$5</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2">'[3]Заявка на закупку'!#REF!</definedName>
    <definedName name="ОКАТО" localSheetId="9">'[12]Заявка на закупку'!$G$41</definedName>
    <definedName name="ОКАТО" localSheetId="10">'[4]Заявка на закупку'!$G$40</definedName>
    <definedName name="ОКАТО">'[1]Заявка на закупку'!$G$41</definedName>
    <definedName name="ОсновнаяИнформация_АдресЭлектроннойПочтыЛица" localSheetId="9">[13]Анкета!$D$31</definedName>
    <definedName name="ОсновнаяИнформация_АдресЭлектроннойПочтыЛица">[15]Анкета!$D$31</definedName>
    <definedName name="ОсновнаяИнформация_АдресЭлектроннойПочтыРуководителя" localSheetId="9">[13]Анкета!$D$21</definedName>
    <definedName name="ОсновнаяИнформация_АдресЭлектроннойПочтыРуководителя">[15]Анкета!$D$21</definedName>
    <definedName name="ОсновнаяИнформация_АдресЭлектроннойПочтыУчастника" localSheetId="6">Анкета!$D$5</definedName>
    <definedName name="ОсновнаяИнформация_АдресЭлектроннойПочтыУчастника" localSheetId="9">[13]Анкета!$D$8</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 localSheetId="9">[13]Анкета!#REF!</definedName>
    <definedName name="ОсновнаяИнформация_ГородМестонахождения">#REF!</definedName>
    <definedName name="ОсновнаяИнформация_ДополнительныйТелефонЛица" localSheetId="9">[13]Анкета!$D$30</definedName>
    <definedName name="ОсновнаяИнформация_ДополнительныйТелефонЛица">[15]Анкета!$D$30</definedName>
    <definedName name="ОсновнаяИнформация_ДополнительныйТелефонРуководителя" localSheetId="9">[13]Анкета!$D$20</definedName>
    <definedName name="ОсновнаяИнформация_ДополнительныйТелефонРуководителя">[15]Анкета!$D$20</definedName>
    <definedName name="ОсновнаяИнформация_ИННУчастника" localSheetId="6">Анкета!$D$7</definedName>
    <definedName name="ОсновнаяИнформация_ИННУчастника" localSheetId="9">[13]Анкета!$D$11</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 localSheetId="9">[13]Анкета!$D$12</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 localSheetId="9">#REF!</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 localSheetId="9">[13]Анкета!$D$4</definedName>
    <definedName name="ОсновнаяИнформация_НаименованиеУчастника">#REF!</definedName>
    <definedName name="ОсновнаяИнформация_ОбщийТелефон" localSheetId="9">[13]Анкета!$D$10</definedName>
    <definedName name="ОсновнаяИнформация_ОбщийТелефон">[15]Анкета!$D$10</definedName>
    <definedName name="ОсновнаяИнформация_ОГРНУчастника" localSheetId="6">Анкета!#REF!</definedName>
    <definedName name="ОсновнаяИнформация_ОГРНУчастника" localSheetId="9">#REF!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 localSheetId="9">#REF!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 localSheetId="9">#REF!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 localSheetId="9">#REF!</definedName>
    <definedName name="ОсновнаяИнформация_ОКПОУчастника">#REF!</definedName>
    <definedName name="ОсновнаяИнформация_ОсновнойТелефонЛица" localSheetId="9">[13]Анкета!$D$29</definedName>
    <definedName name="ОсновнаяИнформация_ОсновнойТелефонЛица">[15]Анкета!$D$29</definedName>
    <definedName name="ОсновнаяИнформация_ОсновнойТелефонРуковод" localSheetId="9">[13]Анкета!$D$19</definedName>
    <definedName name="ОсновнаяИнформация_ОсновнойТелефонРуковод">[15]Анкета!$D$19</definedName>
    <definedName name="ОсновнаяИнформация_ПочтовыйАдресУчастника" localSheetId="6">Анкета!#REF!</definedName>
    <definedName name="ОсновнаяИнформация_ПочтовыйАдресУчастника" localSheetId="9">#REF!</definedName>
    <definedName name="ОсновнаяИнформация_ПочтовыйАдресУчастника">#REF!</definedName>
    <definedName name="ОсновнаяИнформация_СокрНаименование" localSheetId="9">[13]Анкета!$D$5</definedName>
    <definedName name="ОсновнаяИнформация_СокрНаименование">[15]Анкета!$D$5</definedName>
    <definedName name="ОсновнаяИнформация_ФИОРуковод" localSheetId="9">[13]Анкета!$D$17</definedName>
    <definedName name="ОсновнаяИнформация_ФИОРуковод">[15]Анкета!$D$17</definedName>
    <definedName name="Оферта_ИНН" localSheetId="9">'[13]ОФЕРТА_ (начни с меня)'!$D$5</definedName>
    <definedName name="Оферта_ИНН">'[15]ОФЕРТА_ (начни с меня)'!$D$5</definedName>
    <definedName name="Оферта_КПП" localSheetId="9">'[13]ОФЕРТА_ (начни с меня)'!$D$6</definedName>
    <definedName name="Оферта_КПП">'[15]ОФЕРТА_ (начни с меня)'!$D$6</definedName>
    <definedName name="Оферта_Наименование" localSheetId="9">'[13]ОФЕРТА_ (начни с меня)'!$D$4</definedName>
    <definedName name="Оферта_Наименование">'[15]ОФЕРТА_ (начни с меня)'!$D$4</definedName>
    <definedName name="Оценочные_обязательства" localSheetId="6">'[5]1.3. Анкета. Баланс'!$D$16</definedName>
    <definedName name="Оценочные_обязательства" localSheetId="9">'[13]Анкета. Баланс'!$D$17</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2">'[3]Заявка на закупку'!$G$33&amp;TEXT('[3]Заявка на закупку'!$K$33, "ДД.ММ.ГГГГ")</definedName>
    <definedName name="ПериодДоговора" localSheetId="9">'[12]Заявка на закупку'!$G$39&amp;TEXT('[12]Заявка на закупку'!$K$39, "ДД.ММ.ГГГГ")</definedName>
    <definedName name="ПериодДоговора" localSheetId="10">'[4]Заявка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2">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 localSheetId="9">OFFSET('[11]Подразделения заказчиков'!$B$2, MATCH('[9]Заявка на закупку'!$G$5, [11]!ПодразделенияИФилиалы[Заказчик],0)-1, 1, COUNTIF([11]!ПодразделенияИФилиалы[Заказчик],'[9]Заявка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2">'[3]Заявка на закупку'!#REF!</definedName>
    <definedName name="ПонижающийК" localSheetId="9">'[12]Заявка на закупку'!$G$45</definedName>
    <definedName name="ПонижающийК" localSheetId="10">'[4]Заявка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2">'[3]Заявка на закупку'!$G$38</definedName>
    <definedName name="ПорядокОплаты" localSheetId="9">'[12]Заявка на закупку'!$G$47</definedName>
    <definedName name="ПорядокОплаты" localSheetId="10">'[4]Заявка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2">'[3]Заявка на закупку'!$G$8</definedName>
    <definedName name="ПочтовыйАдресЗаказчика" localSheetId="9">'[12]Заявка на закупку'!$G$9</definedName>
    <definedName name="ПочтовыйАдресЗаказчика" localSheetId="10">'[4]Заявка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2">'[3]Заявка на закупку'!$G$29</definedName>
    <definedName name="ПредметДоговора" localSheetId="9">'[12]Заявка на закупку'!$G$28</definedName>
    <definedName name="ПредметДоговора" localSheetId="10">'[4]Заявка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2">'[3]Заявка на закупку'!#REF!</definedName>
    <definedName name="ПричинаСрочностиЗакупки" localSheetId="9">'[12]Заявка на закупку'!$G$32</definedName>
    <definedName name="ПричинаСрочностиЗакупки" localSheetId="10">'[4]Заявка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 localSheetId="9">'[13]Соответствие требованиям'!$E$24</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2">'[3]Заявка на закупку'!#REF!</definedName>
    <definedName name="РассматриваемыйПериодЗаключенияАналогичныхДоговоров" localSheetId="9">'[12]Заявка на закупку'!$G$56</definedName>
    <definedName name="РассматриваемыйПериодЗаключенияАналогичныхДоговоров" localSheetId="10">'[4]Заявка на закупку'!$G$55</definedName>
    <definedName name="РассматриваемыйПериодЗаключенияАналогичныхДоговоров">'[1]Заявка на закупку'!$G$56</definedName>
    <definedName name="СМСП" localSheetId="9">[13]Анкета!$D$45</definedName>
    <definedName name="СМСП">[15]Анкета!$D$45</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2">'[3]Заявка на закупку'!#REF!</definedName>
    <definedName name="Содержание_требования_о_РД_03_495_02" localSheetId="9">'[12]Заявка на закупку'!#REF!</definedName>
    <definedName name="Содержание_требования_о_РД_03_495_02" localSheetId="10">'[4]Заявка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2">'[3]Заявка на закупку'!#REF!</definedName>
    <definedName name="Содержание_требования_о_РД_03_613_03" localSheetId="9">'[12]Заявка на закупку'!#REF!</definedName>
    <definedName name="Содержание_требования_о_РД_03_613_03" localSheetId="10">'[4]Заявка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2">'[3]Заявка на закупку'!#REF!</definedName>
    <definedName name="Содержание_требования_о_РД_03_614_03" localSheetId="9">'[12]Заявка на закупку'!#REF!</definedName>
    <definedName name="Содержание_требования_о_РД_03_614_03" localSheetId="10">'[4]Заявка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2">'[3]Заявка на закупку'!#REF!</definedName>
    <definedName name="Содержание_требования_о_РД_03_615_03" localSheetId="9">'[12]Заявка на закупку'!#REF!</definedName>
    <definedName name="Содержание_требования_о_РД_03_615_03" localSheetId="10">'[4]Заявка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2">'[3]Заявка на закупку'!#REF!</definedName>
    <definedName name="СодержаниеТребованияОбОпыте" localSheetId="9">'[12]Заявка на закупку'!#REF!</definedName>
    <definedName name="СодержаниеТребованияОбОпыте" localSheetId="10">'[4]Заявка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2">'[3]Заявка на закупку'!#REF!</definedName>
    <definedName name="СодержаниеТребованияОКадрах" localSheetId="9">'[12]Заявка на закупку'!$G$57</definedName>
    <definedName name="СодержаниеТребованияОКадрах" localSheetId="10">'[4]Заявка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2">'[3]Заявка на закупку'!#REF!</definedName>
    <definedName name="СодержаниеТребованияОПроизводственных" localSheetId="9">'[12]Заявка на закупку'!$G$60</definedName>
    <definedName name="СодержаниеТребованияОПроизводственных" localSheetId="10">'[4]Заявка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2">'[3]Заявка на закупку'!#REF!</definedName>
    <definedName name="СоставЦеныДоговора" localSheetId="9">'[12]Заявка на закупку'!$G$49</definedName>
    <definedName name="СоставЦеныДоговора" localSheetId="10">'[4]Заявка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2">'[3]Заявка на закупку'!#REF!</definedName>
    <definedName name="СпособЗакупки" localSheetId="9">'[12]Заявка на закупку'!#REF!</definedName>
    <definedName name="СпособЗакупки" localSheetId="10">'[4]Заявка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2">'[3]Заявка на закупку'!#REF!</definedName>
    <definedName name="СправкаОРазмереОбязательств" localSheetId="9">'[12]Заявка на закупку'!$G$65</definedName>
    <definedName name="СправкаОРазмереОбязательств" localSheetId="10">'[4]Заявка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2">'[3]Заявка на закупку'!#REF!</definedName>
    <definedName name="СрокГарантии" localSheetId="9">'[12]Заявка на закупку'!$G$50</definedName>
    <definedName name="СрокГарантии" localSheetId="10">'[4]Заявка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2">'[3]Заявка на закупку'!$G$31</definedName>
    <definedName name="СрокиПоставки" localSheetId="9">'[12]Заявка на закупку'!$G$37</definedName>
    <definedName name="СрокиПоставки" localSheetId="10">'[4]Заявка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2">'[3]Заявка на закупку'!$G$39</definedName>
    <definedName name="СрокОплаты" localSheetId="9">'[12]Заявка на закупку'!$G$48</definedName>
    <definedName name="СрокОплаты" localSheetId="10">'[4]Заявка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2">'[3]Заявка на закупку'!#REF!</definedName>
    <definedName name="СрокПриемаЗаявок" localSheetId="9">'[12]Заявка на закупку'!$G$31</definedName>
    <definedName name="СрокПриемаЗаявок" localSheetId="10">'[4]Заявка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2">'[3]Заявка на закупку'!#REF!</definedName>
    <definedName name="ТехЗадание" localSheetId="9">'[12]Заявка на закупку'!#REF!</definedName>
    <definedName name="ТехЗадание" localSheetId="10">'[4]Заявка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2">'[3]Заявка на закупку'!#REF!</definedName>
    <definedName name="ТехПредложение" localSheetId="9">'[12]Заявка на закупку'!$G$35</definedName>
    <definedName name="ТехПредложение" localSheetId="10">'[4]Заявка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2">'[3]Заявка на закупку'!#REF!</definedName>
    <definedName name="ТипПлана" localSheetId="9">'[14]Заявка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2">'[3]Заявка на закупку'!#REF!</definedName>
    <definedName name="ТребованиеОДокументеСРО" localSheetId="9">'[12]Заявка на закупку'!$G$64</definedName>
    <definedName name="ТребованиеОДокументеСРО" localSheetId="10">'[4]Заявка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2">'[3]Заявка на закупку'!#REF!</definedName>
    <definedName name="ТребованиеОПроизводственных" localSheetId="9">'[12]Заявка на закупку'!#REF!</definedName>
    <definedName name="ТребованиеОПроизводственных" localSheetId="10">'[4]Заявка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2">'[3]Заявка на закупку'!#REF!</definedName>
    <definedName name="ТребованиеОЧленствеВСРО" localSheetId="9">'[12]Заявка на закупку'!$E$64</definedName>
    <definedName name="ТребованиеОЧленствеВСРО" localSheetId="10">'[4]Заявка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2">'[3]Заявка на закупку'!#REF!</definedName>
    <definedName name="ТребованияКБезопасности" localSheetId="9">'[12]Заявка на закупку'!$E$52</definedName>
    <definedName name="ТребованияКБезопасности" localSheetId="10">'[4]Заявка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2">'[3]Заявка на закупку'!#REF!</definedName>
    <definedName name="Установление_требования_о_РД_03_495_02" localSheetId="9">'[12]Заявка на закупку'!#REF!</definedName>
    <definedName name="Установление_требования_о_РД_03_495_02" localSheetId="10">'[4]Заявка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2">'[3]Заявка на закупку'!#REF!</definedName>
    <definedName name="Установление_требования_о_РД_03_613_03" localSheetId="9">'[12]Заявка на закупку'!#REF!</definedName>
    <definedName name="Установление_требования_о_РД_03_613_03" localSheetId="10">'[4]Заявка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2">'[3]Заявка на закупку'!#REF!</definedName>
    <definedName name="Установление_требования_о_РД_03_614_03" localSheetId="9">'[12]Заявка на закупку'!#REF!</definedName>
    <definedName name="Установление_требования_о_РД_03_614_03" localSheetId="10">'[4]Заявка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2">'[3]Заявка на закупку'!#REF!</definedName>
    <definedName name="Установление_требования_о_РД_03_615_03" localSheetId="9">'[12]Заявка на закупку'!#REF!</definedName>
    <definedName name="Установление_требования_о_РД_03_615_03" localSheetId="10">'[4]Заявка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2">'[3]Заявка на закупку'!#REF!</definedName>
    <definedName name="УстановлениеТребованияОбОпыте" localSheetId="9">'[12]Заявка на закупку'!#REF!</definedName>
    <definedName name="УстановлениеТребованияОбОпыте" localSheetId="10">'[4]Заявка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2">'[3]Заявка на закупку'!#REF!</definedName>
    <definedName name="УстановлениеТребованияОКадрах" localSheetId="9">'[12]Заявка на закупку'!#REF!</definedName>
    <definedName name="УстановлениеТребованияОКадрах" localSheetId="10">'[4]Заявка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2">'[3]Заявка на закупку'!#REF!</definedName>
    <definedName name="Утверждающий" localSheetId="9">'[12]Заявка на закупку'!$G$12</definedName>
    <definedName name="Утверждающий" localSheetId="10">'[4]Заявка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 localSheetId="9">'[13]Анкета. Баланс'!$D$12</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2">'[3]Заявка на закупку'!$G$37</definedName>
    <definedName name="ФормаОплаты" localSheetId="9">'[12]Заявка на закупку'!$G$46</definedName>
    <definedName name="ФормаОплаты" localSheetId="10">'[4]Заявка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2">'[3]Заявка на закупку'!#REF!</definedName>
    <definedName name="ЦенаМатериаловЗаказчика" localSheetId="9">'[12]Заявка на закупку'!$J$44</definedName>
    <definedName name="ЦенаМатериаловЗаказчика" localSheetId="10">'[4]Заявка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2">'[3]Заявка на закупку'!#REF!</definedName>
    <definedName name="ЦенаМатериаловПодрядчика" localSheetId="9">'[12]Заявка на закупку'!#REF!</definedName>
    <definedName name="ЦенаМатериаловПодрядчика" localSheetId="10">'[4]Заявка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2">'[3]&gt;&gt;&gt;  &gt;&gt;&gt;'!$A$2</definedName>
    <definedName name="ЭФ" localSheetId="9">'[12]&gt;&gt;&gt;  &gt;&gt;&gt;'!$A$2</definedName>
    <definedName name="ЭФ" localSheetId="10">'[4]&gt;&gt;&gt;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32" l="1"/>
  <c r="B9" i="32" s="1"/>
  <c r="B10" i="32" s="1"/>
  <c r="B11" i="32" s="1"/>
  <c r="B12" i="32" s="1"/>
  <c r="B13" i="32" s="1"/>
  <c r="B14" i="32" s="1"/>
  <c r="B15" i="32" s="1"/>
  <c r="B16" i="32" s="1"/>
  <c r="B17" i="32" s="1"/>
  <c r="A14" i="25" l="1"/>
  <c r="C4" i="25" l="1"/>
  <c r="B4" i="25"/>
  <c r="C10" i="25"/>
  <c r="B10" i="25"/>
  <c r="C3" i="25"/>
  <c r="B3" i="25"/>
  <c r="D17" i="2"/>
  <c r="D18" i="2"/>
  <c r="D19" i="2"/>
  <c r="D11" i="2"/>
  <c r="D12" i="2" s="1"/>
  <c r="D13" i="2" s="1"/>
  <c r="D14" i="2" s="1"/>
  <c r="D15" i="2" s="1"/>
  <c r="D16" i="2" s="1"/>
  <c r="D20" i="2"/>
  <c r="D21" i="2" s="1"/>
  <c r="D22" i="2" s="1"/>
  <c r="D7" i="2" l="1"/>
  <c r="D8" i="2" s="1"/>
  <c r="D9" i="2" s="1"/>
  <c r="D10" i="2" s="1"/>
  <c r="D19" i="29" l="1"/>
  <c r="D4" i="28" l="1"/>
  <c r="A18" i="25"/>
  <c r="A19" i="25"/>
  <c r="A20" i="25"/>
  <c r="A21" i="25"/>
  <c r="A22" i="25"/>
  <c r="A23" i="25"/>
  <c r="A24" i="25"/>
  <c r="A25" i="25"/>
  <c r="A26" i="25"/>
  <c r="A27" i="25"/>
  <c r="A28" i="25"/>
  <c r="A29" i="25"/>
  <c r="A30" i="25"/>
  <c r="A31" i="25"/>
  <c r="A32" i="25"/>
  <c r="A33" i="25"/>
  <c r="A34" i="25"/>
  <c r="A17" i="25"/>
  <c r="C5" i="25" l="1"/>
  <c r="C6" i="25"/>
  <c r="C7" i="25"/>
  <c r="C8" i="25"/>
  <c r="C9"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<sst xmlns="http://schemas.openxmlformats.org/spreadsheetml/2006/main" count="712" uniqueCount="471">
  <si>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</si>
  <si>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</si>
  <si>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</si>
  <si>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</si>
  <si>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</si>
  <si>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</si>
  <si>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</si>
  <si>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</si>
  <si>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</si>
  <si>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</si>
  <si>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</si>
  <si>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</si>
  <si>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</si>
  <si>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</si>
  <si>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</si>
  <si>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</si>
  <si>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</si>
  <si>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</si>
  <si>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</si>
  <si>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</si>
  <si>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</si>
  <si>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</si>
  <si>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</si>
  <si>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</si>
  <si>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</si>
  <si>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</si>
  <si>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</si>
  <si>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</si>
  <si>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</si>
  <si>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</si>
  <si>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</si>
  <si>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</si>
  <si>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</si>
  <si>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</si>
  <si>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</si>
  <si>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</si>
  <si>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</si>
  <si>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</si>
  <si>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</si>
  <si>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</si>
  <si>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</si>
  <si>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</si>
  <si>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</si>
  <si>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</si>
  <si>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</si>
  <si>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</si>
  <si>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</si>
  <si>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</si>
  <si>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</si>
  <si>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</si>
  <si>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</si>
  <si>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</si>
  <si>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</si>
  <si>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</si>
  <si>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</si>
  <si>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</si>
  <si>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</si>
  <si>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</si>
  <si>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</si>
  <si>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</si>
  <si>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</si>
  <si>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</si>
  <si>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</si>
  <si>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</si>
  <si>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</si>
  <si>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</si>
  <si>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</si>
  <si>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</si>
  <si>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</si>
  <si>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</si>
  <si>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</si>
  <si>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</si>
  <si>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</si>
  <si>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</si>
  <si>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</si>
  <si>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</si>
  <si>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</si>
  <si>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</si>
  <si>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</si>
  <si>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</si>
  <si>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</si>
  <si>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</si>
  <si>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</si>
  <si>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</si>
  <si>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</si>
  <si>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</si>
  <si>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</si>
  <si>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</si>
  <si>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</si>
  <si>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</si>
  <si>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</si>
  <si>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</si>
  <si>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</si>
  <si>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</si>
  <si>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</si>
  <si>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</si>
  <si>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</si>
  <si>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</si>
  <si>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</si>
  <si>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</si>
  <si>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</si>
  <si>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</si>
  <si>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</si>
  <si>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</si>
  <si>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</si>
  <si>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</si>
  <si>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</si>
  <si>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</si>
  <si>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</si>
  <si>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</si>
  <si>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</si>
  <si>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</si>
  <si>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</si>
  <si>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</si>
  <si>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</si>
  <si>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</si>
  <si>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</si>
  <si>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</si>
  <si>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</si>
  <si>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</si>
  <si>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</si>
  <si>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</si>
  <si>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</si>
  <si>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</si>
  <si>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</si>
  <si>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</si>
  <si>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</si>
  <si>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</si>
  <si>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</si>
  <si>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</si>
  <si>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</si>
  <si>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</si>
  <si>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</si>
  <si>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</si>
  <si>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</si>
  <si>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</si>
  <si>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</si>
  <si>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</si>
  <si>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</si>
  <si>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</si>
  <si>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</si>
  <si>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</si>
  <si>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</si>
  <si>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</si>
  <si>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</si>
  <si>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</si>
  <si>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</si>
  <si>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</si>
  <si>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</si>
  <si>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</si>
  <si>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</si>
  <si>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</si>
  <si>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</si>
  <si>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</si>
  <si>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</si>
  <si>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</si>
  <si>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</si>
  <si>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</si>
  <si>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</si>
  <si>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</si>
  <si>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</si>
  <si>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</si>
  <si>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</si>
  <si>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</si>
  <si>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</si>
  <si>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</si>
  <si>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</si>
  <si>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</si>
  <si>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</si>
  <si>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</si>
  <si>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</si>
  <si>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</si>
  <si>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</si>
  <si>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</si>
  <si>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</si>
  <si>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</si>
  <si>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</si>
  <si>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</si>
  <si>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</si>
  <si>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</si>
  <si>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</si>
  <si>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</si>
  <si>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</si>
  <si>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</si>
  <si>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</si>
  <si>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</si>
  <si>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</si>
  <si>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</si>
  <si>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</si>
  <si>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</si>
  <si>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</si>
  <si>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</si>
  <si>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</si>
  <si>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</si>
  <si>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</si>
  <si>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</si>
  <si>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</si>
  <si>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</si>
  <si>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</si>
  <si>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</si>
  <si>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</si>
  <si>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</si>
  <si>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</si>
  <si>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</si>
  <si>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</si>
  <si>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</si>
  <si>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</si>
  <si>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</si>
  <si>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</si>
  <si>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</si>
  <si>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</si>
  <si>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</si>
  <si>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</si>
  <si>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</si>
  <si>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</si>
  <si>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</si>
  <si>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</si>
  <si>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</si>
  <si>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</si>
  <si>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</si>
  <si>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</si>
  <si>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</si>
  <si>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</si>
  <si>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</si>
  <si>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</si>
  <si>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</si>
  <si>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</si>
  <si>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</si>
  <si>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</si>
  <si>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</si>
  <si>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</si>
  <si>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</si>
  <si>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</si>
  <si>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</si>
  <si>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</si>
  <si>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</si>
  <si>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</si>
  <si>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</si>
  <si>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</si>
  <si>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</si>
  <si>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</si>
  <si>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</si>
  <si>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</si>
  <si>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</si>
  <si>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</si>
  <si>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</si>
  <si>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</si>
  <si>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</si>
  <si>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</si>
  <si>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</si>
  <si>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</si>
  <si>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</si>
  <si>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</si>
  <si>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</si>
  <si>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</si>
  <si>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</si>
  <si>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</si>
  <si>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</si>
  <si>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</si>
  <si>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</si>
  <si>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</si>
  <si>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</si>
  <si>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</si>
  <si>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</si>
  <si>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</si>
  <si>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</si>
  <si>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</si>
  <si>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</si>
  <si>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</si>
  <si>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</si>
  <si>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</si>
  <si>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</si>
  <si>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</si>
  <si>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</si>
  <si>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</si>
  <si>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</si>
  <si>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</si>
  <si>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</si>
  <si>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</si>
  <si>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</si>
  <si>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</si>
  <si>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</si>
  <si>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</si>
  <si>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</si>
  <si>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</si>
  <si>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</si>
  <si>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</si>
  <si>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</si>
  <si>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</si>
  <si>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</si>
  <si>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</si>
  <si>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</si>
  <si>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</si>
  <si>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</si>
  <si>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</si>
  <si>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</si>
  <si>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</si>
  <si>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</si>
  <si>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</si>
  <si>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</si>
  <si>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</si>
  <si>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</si>
  <si>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</si>
  <si>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</si>
  <si>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</si>
  <si>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</si>
  <si>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</si>
  <si>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</si>
  <si>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</si>
  <si>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</si>
  <si>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</si>
  <si>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</si>
  <si>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</si>
  <si>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</si>
  <si>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</si>
  <si>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</si>
  <si>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</si>
  <si>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</si>
  <si>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</si>
  <si>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</si>
  <si>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</si>
  <si>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</si>
  <si>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</si>
  <si>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</si>
  <si>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</si>
  <si>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</si>
  <si>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</si>
  <si>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</si>
  <si>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</si>
  <si>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</si>
  <si>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</si>
  <si>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</si>
  <si>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</si>
  <si>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</si>
  <si>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</si>
  <si>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</si>
  <si>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</si>
  <si>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</si>
  <si>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</si>
  <si>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</si>
  <si>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</si>
  <si>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</si>
  <si>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</si>
  <si>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</si>
  <si>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</si>
  <si>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</si>
  <si>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</si>
  <si>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</si>
  <si>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</si>
  <si>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</si>
  <si>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</si>
  <si>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</si>
  <si>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</si>
  <si>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</si>
  <si>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</si>
  <si>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</si>
  <si>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</si>
  <si>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</si>
  <si>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</si>
  <si>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</si>
  <si>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</si>
  <si>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</si>
  <si>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</si>
  <si>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</si>
  <si>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</si>
  <si>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</si>
  <si>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</si>
  <si>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</si>
  <si>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</si>
  <si>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</si>
  <si>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</si>
  <si>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</si>
  <si>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</si>
  <si>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</si>
  <si>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</si>
  <si>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</si>
  <si>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</si>
  <si>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</si>
  <si>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</si>
  <si>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</si>
  <si>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</si>
  <si>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</si>
  <si>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</si>
  <si>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</si>
  <si>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</si>
  <si>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</si>
  <si>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</si>
  <si>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</si>
  <si>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</si>
  <si>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</si>
  <si>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</si>
  <si>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</si>
  <si>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</si>
  <si>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</si>
  <si>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</si>
  <si>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</si>
  <si>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</si>
  <si>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</si>
  <si>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</si>
  <si>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</si>
  <si>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</si>
  <si>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</si>
  <si>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</si>
  <si>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</si>
  <si>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</si>
  <si>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</si>
  <si>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</si>
  <si>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</si>
  <si>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</si>
  <si>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</si>
  <si>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</si>
  <si>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</si>
  <si>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</si>
  <si>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БЦ ТСЛ ООО "ТД "ЕвроСибЭнерго"</t>
  </si>
  <si>
    <t>г.Братск, Центральный участок ТЭЦ-6.</t>
  </si>
  <si>
    <t>Техническое обслуживание и устранение дефектов секционных ворот</t>
  </si>
  <si>
    <t>Упрощенная закупка</t>
  </si>
  <si>
    <t>г.Братск, Центральный участок ТЭЦ-6.                                                                                                                        г.Братск, Жилой район Энергетик, промзона КБЖБ, территория РПБ-1, СЭС</t>
  </si>
  <si>
    <t xml:space="preserve">Не позднее 10 рабочих дней  по факту работ (услуг), в полном объеме. </t>
  </si>
  <si>
    <r>
      <t xml:space="preserve"> на два года </t>
    </r>
    <r>
      <rPr>
        <sz val="12"/>
        <rFont val="Calibri"/>
        <family val="2"/>
        <charset val="204"/>
        <scheme val="minor"/>
      </rPr>
      <t>(с 01 января 2022 по 31 декабря 2023 года)</t>
    </r>
  </si>
  <si>
    <t>www.eurosib-td.ru</t>
  </si>
  <si>
    <t>Проект договора, ТЗ</t>
  </si>
  <si>
    <t>Дата окончания приема заявок</t>
  </si>
  <si>
    <t>Alutech</t>
  </si>
  <si>
    <t>Автоворота38</t>
  </si>
  <si>
    <t>Компания автоматических ворот</t>
  </si>
  <si>
    <t>Воротилы</t>
  </si>
  <si>
    <t>Братск-Автоматика</t>
  </si>
  <si>
    <t>bratsk@vsevorota38.ru</t>
  </si>
  <si>
    <t>+7‒950‒053‒05‒46</t>
  </si>
  <si>
    <t>vorota-bratsk@mail.ru</t>
  </si>
  <si>
    <t>+7 (3953) 27‒27‒05</t>
  </si>
  <si>
    <t>+7‒964‒355‒84‒83</t>
  </si>
  <si>
    <t>sveta1172@mail.ru</t>
  </si>
  <si>
    <t>+7 (3953) 29‒52‒52</t>
  </si>
  <si>
    <t>1795252@mail.ru</t>
  </si>
  <si>
    <t>+7 (3953) 48‒48‒10</t>
  </si>
  <si>
    <t>ТехноЭМ</t>
  </si>
  <si>
    <t>+7 (3953) 409‒093</t>
  </si>
  <si>
    <t>technoem@yandex.ru</t>
  </si>
  <si>
    <t>Дата подведения итогов по закупке не ранее</t>
  </si>
  <si>
    <t>Заявка на участие в закупке</t>
  </si>
  <si>
    <t>Участник закупки:</t>
  </si>
  <si>
    <t>Справка об опыте</t>
  </si>
  <si>
    <t>№ договора</t>
  </si>
  <si>
    <t>Цена договора, рублей без учёта НДС</t>
  </si>
  <si>
    <t>Объем исполнения, рублей без учёта НДС</t>
  </si>
  <si>
    <t>Контрагент</t>
  </si>
  <si>
    <t>Даты договора</t>
  </si>
  <si>
    <t>№ договора в ЕИС (при наличии)</t>
  </si>
  <si>
    <t>Статус аналогичности</t>
  </si>
  <si>
    <t>Наименование</t>
  </si>
  <si>
    <t xml:space="preserve">ИНН </t>
  </si>
  <si>
    <t>Заключения</t>
  </si>
  <si>
    <t>Полного исполнения</t>
  </si>
  <si>
    <t>Является аналогичным</t>
  </si>
  <si>
    <r>
      <t xml:space="preserve">Ссылки на пункты </t>
    </r>
    <r>
      <rPr>
        <b/>
        <sz val="10"/>
        <color theme="8" tint="-0.249977111117893"/>
        <rFont val="Arial"/>
        <family val="2"/>
        <charset val="204"/>
      </rPr>
      <t>документации о закупке</t>
    </r>
    <r>
      <rPr>
        <b/>
        <sz val="10"/>
        <color theme="1"/>
        <rFont val="Arial"/>
        <family val="2"/>
        <charset val="204"/>
      </rPr>
      <t xml:space="preserve"> из которых следует, что договор не соответствует требованиям</t>
    </r>
  </si>
  <si>
    <r>
      <t xml:space="preserve">Ссылки на пункты </t>
    </r>
    <r>
      <rPr>
        <b/>
        <sz val="10"/>
        <color theme="5" tint="-0.249977111117893"/>
        <rFont val="Arial"/>
        <family val="2"/>
        <charset val="204"/>
      </rPr>
      <t>договора, представленного участником,</t>
    </r>
    <r>
      <rPr>
        <b/>
        <sz val="10"/>
        <color theme="1"/>
        <rFont val="Arial"/>
        <family val="2"/>
        <charset val="204"/>
      </rPr>
      <t xml:space="preserve"> из которых следует, что договор не соответствует требованиям</t>
    </r>
  </si>
  <si>
    <t>0</t>
  </si>
  <si>
    <t>2</t>
  </si>
  <si>
    <t>3</t>
  </si>
  <si>
    <t>Столбец1</t>
  </si>
  <si>
    <t>5</t>
  </si>
  <si>
    <t>6</t>
  </si>
  <si>
    <t>7</t>
  </si>
  <si>
    <t>8</t>
  </si>
  <si>
    <t>9</t>
  </si>
  <si>
    <t>10</t>
  </si>
  <si>
    <t>11</t>
  </si>
  <si>
    <t>12</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</si>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</sst>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numFmt numFmtId="165" formatCode="[&lt;=9999999999]\+###\-###\-####;\+###_ \(###\)\ ###\-####"/>
    <numFmt numFmtId="166" formatCode=";\ ;&quot;Введите наименование участника в анкете, чтобы оно появилось здесь&quot;"/>
  </numFmts>
  <fonts count="6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10"/>
      <color rgb="FF111111"/>
      <name val="Pt sa"/>
      <charset val="204"/>
    </font>
    <font>
      <sz val="14"/>
      <color theme="1"/>
      <name val="Arial"/>
      <family val="2"/>
      <charset val="204"/>
    </font>
    <font>
      <b/>
      <sz val="12"/>
      <color theme="1"/>
      <name val="Arial"/>
      <family val="2"/>
      <charset val="204"/>
    </font>
    <font>
      <sz val="14"/>
      <color theme="0" tint="-0.249977111117893"/>
      <name val="Arial"/>
      <family val="2"/>
      <charset val="204"/>
    </font>
    <font>
      <u/>
      <sz val="10"/>
      <color theme="10"/>
      <name val="Arial"/>
      <family val="2"/>
      <charset val="204"/>
    </font>
    <font>
      <b/>
      <sz val="10"/>
      <color theme="8" tint="-0.249977111117893"/>
      <name val="Arial"/>
      <family val="2"/>
      <charset val="204"/>
    </font>
    <font>
      <b/>
      <sz val="10"/>
      <color theme="5" tint="-0.249977111117893"/>
      <name val="Arial"/>
      <family val="2"/>
      <charset val="204"/>
    </font>
    <font>
      <sz val="10"/>
      <color theme="0" tint="-0.34998626667073579"/>
      <name val="Arial"/>
      <family val="2"/>
      <charset val="204"/>
    </font>
    <font>
      <b/>
      <sz val="10"/>
      <color rgb="FF000000"/>
      <name val="Arial"/>
      <family val="2"/>
      <charset val="204"/>
    </font>
    <font>
      <b/>
      <sz val="14"/>
      <color rgb="FF000000"/>
      <name val="Arial"/>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83">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18" fillId="2" borderId="7" xfId="4" applyFont="1" applyFill="1" applyBorder="1" applyAlignment="1" applyProtection="1">
      <alignment horizontal="center" vertical="center" wrapText="1"/>
      <protection hidden="1"/>
    </xf>
    <xf numFmtId="0" fontId="18" fillId="2" borderId="17" xfId="0" applyFont="1" applyFill="1" applyBorder="1" applyAlignment="1" applyProtection="1">
      <alignment horizontal="left" vertical="center" wrapText="1"/>
      <protection hidden="1"/>
    </xf>
    <xf numFmtId="0" fontId="6" fillId="0" borderId="0" xfId="1"/>
    <xf numFmtId="0" fontId="57" fillId="0" borderId="0" xfId="0" applyFont="1"/>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6" fillId="2" borderId="3" xfId="1" applyFill="1" applyBorder="1" applyAlignment="1" applyProtection="1">
      <alignment horizontal="left"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xf numFmtId="22" fontId="18" fillId="2" borderId="1" xfId="0" applyNumberFormat="1" applyFont="1" applyFill="1" applyBorder="1" applyAlignment="1" applyProtection="1">
      <alignment horizontal="left" vertical="center" wrapText="1"/>
    </xf>
    <xf numFmtId="0" fontId="58" fillId="0" borderId="0" xfId="0" applyFont="1" applyAlignment="1">
      <alignment vertical="center"/>
    </xf>
    <xf numFmtId="0" fontId="41" fillId="0" borderId="0" xfId="0" applyFont="1" applyBorder="1" applyAlignment="1">
      <alignment horizontal="left" vertical="center"/>
    </xf>
    <xf numFmtId="0" fontId="58" fillId="0" borderId="0" xfId="0" applyFont="1" applyAlignment="1">
      <alignment horizontal="left" vertical="center"/>
    </xf>
    <xf numFmtId="166" fontId="59" fillId="0" borderId="0" xfId="0" applyNumberFormat="1" applyFont="1" applyBorder="1" applyAlignment="1">
      <alignment horizontal="left" vertical="center"/>
    </xf>
    <xf numFmtId="0" fontId="60" fillId="0" borderId="20" xfId="0" applyFont="1" applyBorder="1" applyAlignment="1">
      <alignment horizontal="left" vertical="center"/>
    </xf>
    <xf numFmtId="0" fontId="36" fillId="0" borderId="23" xfId="0" applyFont="1" applyBorder="1" applyAlignment="1">
      <alignment horizontal="left" vertical="center" wrapText="1"/>
    </xf>
    <xf numFmtId="0" fontId="54" fillId="0" borderId="11" xfId="0" applyFont="1" applyBorder="1" applyAlignment="1">
      <alignment horizontal="left" vertical="center" wrapText="1"/>
    </xf>
    <xf numFmtId="0" fontId="54" fillId="0" borderId="13" xfId="0" applyFont="1" applyBorder="1" applyAlignment="1">
      <alignment horizontal="left" vertical="center" wrapText="1"/>
    </xf>
    <xf numFmtId="0" fontId="61" fillId="0" borderId="23" xfId="1" applyFont="1" applyBorder="1" applyAlignment="1">
      <alignment horizontal="left" vertical="center" wrapText="1"/>
    </xf>
    <xf numFmtId="0" fontId="36" fillId="0" borderId="1" xfId="0" applyFont="1" applyBorder="1" applyAlignment="1">
      <alignment horizontal="left" vertical="center" wrapText="1"/>
    </xf>
    <xf numFmtId="0" fontId="36" fillId="0" borderId="22" xfId="0" applyFont="1" applyBorder="1" applyAlignment="1">
      <alignment horizontal="left" vertical="center" wrapText="1"/>
    </xf>
    <xf numFmtId="0" fontId="54" fillId="0" borderId="1" xfId="0" applyFont="1" applyBorder="1" applyAlignment="1">
      <alignment horizontal="left" vertical="center" wrapText="1"/>
    </xf>
    <xf numFmtId="0" fontId="61" fillId="0" borderId="22" xfId="1" applyFont="1" applyBorder="1" applyAlignment="1">
      <alignment horizontal="left" vertical="center" wrapText="1"/>
    </xf>
    <xf numFmtId="0" fontId="54" fillId="0" borderId="1" xfId="0" applyFont="1" applyFill="1" applyBorder="1" applyAlignment="1">
      <alignment horizontal="left" vertical="center" wrapText="1"/>
    </xf>
    <xf numFmtId="0" fontId="42" fillId="0" borderId="1" xfId="0" applyFont="1" applyBorder="1" applyAlignment="1">
      <alignment horizontal="left" vertical="center" wrapText="1"/>
    </xf>
    <xf numFmtId="0" fontId="58" fillId="0" borderId="0" xfId="0" applyFont="1" applyAlignment="1" applyProtection="1">
      <alignment vertical="center"/>
    </xf>
    <xf numFmtId="0" fontId="64" fillId="0" borderId="22" xfId="0" applyFont="1" applyBorder="1" applyAlignment="1" applyProtection="1">
      <alignment horizontal="left" vertical="center" wrapText="1"/>
    </xf>
    <xf numFmtId="0" fontId="64" fillId="0" borderId="22" xfId="0" applyFont="1" applyBorder="1" applyAlignment="1">
      <alignment horizontal="left" vertical="center" wrapText="1"/>
    </xf>
    <xf numFmtId="1" fontId="65" fillId="0" borderId="13" xfId="0" applyNumberFormat="1" applyFont="1" applyBorder="1" applyAlignment="1" applyProtection="1">
      <alignment horizontal="left" vertical="center" wrapText="1"/>
    </xf>
    <xf numFmtId="49" fontId="54" fillId="0" borderId="1" xfId="0" applyNumberFormat="1" applyFont="1" applyBorder="1" applyAlignment="1" applyProtection="1">
      <alignment horizontal="left" vertical="center" wrapText="1"/>
      <protection locked="0"/>
    </xf>
    <xf numFmtId="4" fontId="54" fillId="0" borderId="1" xfId="0" applyNumberFormat="1" applyFont="1" applyBorder="1" applyAlignment="1" applyProtection="1">
      <alignment horizontal="left" vertical="center" wrapText="1"/>
      <protection locked="0"/>
    </xf>
    <xf numFmtId="0" fontId="54" fillId="0" borderId="1" xfId="0" applyFont="1" applyBorder="1" applyAlignment="1" applyProtection="1">
      <alignment horizontal="left" vertical="center" wrapText="1"/>
      <protection locked="0"/>
    </xf>
    <xf numFmtId="14" fontId="54" fillId="0" borderId="1" xfId="0" applyNumberFormat="1" applyFont="1" applyBorder="1" applyAlignment="1" applyProtection="1">
      <alignment horizontal="left" vertical="center" wrapText="1"/>
      <protection locked="0"/>
    </xf>
    <xf numFmtId="1" fontId="65" fillId="0" borderId="18" xfId="0" applyNumberFormat="1" applyFont="1" applyBorder="1" applyAlignment="1" applyProtection="1">
      <alignment horizontal="left" vertical="center" wrapText="1"/>
    </xf>
    <xf numFmtId="49" fontId="54" fillId="0" borderId="23" xfId="0" applyNumberFormat="1" applyFont="1" applyBorder="1" applyAlignment="1" applyProtection="1">
      <alignment horizontal="left" vertical="center" wrapText="1"/>
      <protection locked="0"/>
    </xf>
    <xf numFmtId="4" fontId="54" fillId="0" borderId="23" xfId="0" applyNumberFormat="1" applyFont="1" applyBorder="1" applyAlignment="1" applyProtection="1">
      <alignment horizontal="left" vertical="center" wrapText="1"/>
      <protection locked="0"/>
    </xf>
    <xf numFmtId="0" fontId="54" fillId="0" borderId="23" xfId="0" applyFont="1" applyBorder="1" applyAlignment="1" applyProtection="1">
      <alignment horizontal="left" vertical="center" wrapText="1"/>
      <protection locked="0"/>
    </xf>
    <xf numFmtId="14" fontId="54" fillId="0" borderId="23" xfId="0" applyNumberFormat="1" applyFont="1" applyBorder="1" applyAlignment="1" applyProtection="1">
      <alignment horizontal="left" vertical="center" wrapText="1"/>
      <protection locked="0"/>
    </xf>
    <xf numFmtId="0" fontId="58" fillId="0" borderId="0" xfId="0" applyFont="1" applyAlignment="1" applyProtection="1">
      <alignment vertical="center" wrapText="1"/>
    </xf>
    <xf numFmtId="0" fontId="66" fillId="0" borderId="0" xfId="0" applyFont="1" applyBorder="1" applyAlignment="1" applyProtection="1">
      <alignment horizontal="left" vertical="center" wrapText="1"/>
    </xf>
    <xf numFmtId="0" fontId="58" fillId="0" borderId="0" xfId="0" applyFont="1" applyAlignment="1" applyProtection="1">
      <alignment horizontal="left" vertical="center" wrapText="1"/>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74">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 Id="rId35" Type="http://schemas.openxmlformats.org/officeDocument/2006/relationships/customXml" Target="../customXml/item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73;&#1089;&#1083;&#1091;&#1078;&#1080;&#1074;&#1072;&#1085;&#1080;&#1077;%20&#1074;&#1086;&#1088;&#1086;&#1090;%20&#1041;&#1062;%20&#1058;&#1057;&#1051;/&#1055;&#1086;%20223%20&#1060;&#1086;&#1088;&#1084;&#1072;%20&#1079;&#1072;&#1103;&#1074;&#1082;&#1080;%20&#1085;&#1072;%20&#1086;&#1088;&#1075;&#1072;&#1085;&#1080;&#1079;&#1072;&#1094;&#1080;&#1102;%20&#1079;&#1072;&#1082;&#1091;&#1087;&#1082;&#1080;%20(14.10.19).xltm"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20&#1076;&#1086;%20100%20(500)(07.12.2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N:\Docs\&#1047;&#1040;&#1050;&#1059;&#1055;&#1050;&#1048;\&#1047;&#1072;&#1082;&#1072;&#1079;&#1095;&#1080;&#1082;&#1080;\19%20&#1045;&#1074;&#1088;&#1086;&#1057;&#1080;&#1073;&#1069;&#1085;&#1077;&#1088;&#1075;&#1086;%20&#1043;&#1050;\&#1044;&#1072;&#1083;&#1100;&#1085;&#1080;&#1081;%20&#1074;&#1086;&#1089;&#1090;&#1086;&#1082;\&#1040;&#1055;%20&#1041;&#1080;&#1079;&#1085;&#1077;&#1089;-&#1086;&#1090;&#1077;&#1083;&#1100;%20&#1042;&#1083;&#1072;&#1076;&#1080;&#1074;&#1086;&#1089;&#1090;&#1086;&#1082;\2.%20&#1044;&#1086;&#1082;&#1091;&#1084;&#1077;&#1085;&#1090;&#1072;&#1094;&#1080;&#1103;\&#1056;&#1077;&#1076;.2\&#1044;&#1086;&#1082;&#1091;&#1084;&#1077;&#1085;&#1090;&#1072;&#1094;&#1080;&#1103;%20&#1080;%20&#1092;&#1086;&#1088;&#1084;&#1099;%20&#1076;&#1083;&#1103;%20&#1079;&#1072;&#1087;&#1086;&#1083;&#1085;&#1077;&#1085;&#1080;&#1103;.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Docs\&#1047;&#1040;&#1050;&#1059;&#1055;&#1050;&#1048;\&#1047;&#1072;&#1082;&#1072;&#1079;&#1095;&#1080;&#1082;&#1080;\19%20&#1045;&#1074;&#1088;&#1086;&#1057;&#1080;&#1073;&#1069;&#1085;&#1077;&#1088;&#1075;&#1086;%20&#1043;&#1050;\&#1044;&#1072;&#1083;&#1100;&#1085;&#1080;&#1081;%20&#1074;&#1086;&#1089;&#1090;&#1086;&#1082;\&#1040;&#1055;%20&#1041;&#1080;&#1079;&#1085;&#1077;&#1089;-&#1086;&#1090;&#1077;&#1083;&#1100;%20&#1042;&#1083;&#1072;&#1076;&#1080;&#1074;&#1086;&#1089;&#1090;&#1086;&#1082;\&#1055;&#1086;%20223%20&#1060;&#1086;&#1088;&#1084;&#1072;%20&#1079;&#1072;&#1103;&#1074;&#1082;&#1080;%20&#1085;&#1072;%20&#1086;&#1088;&#1075;&#1072;&#1085;&#1080;&#1079;&#1072;&#1094;&#1080;&#1102;%20&#1079;&#1072;&#1082;&#1091;&#1087;&#1082;&#1080;%20(14.10.19).xlt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2.%20&#1044;&#1086;&#1082;&#1091;&#1084;&#1077;&#1085;&#1090;&#1072;&#1094;&#1080;&#1103;%20&#1086;%20&#1079;&#1072;&#1082;&#1091;&#1087;&#1082;&#1077;\223\&#1053;&#1077;-&#1057;&#1052;&#1057;&#1055;\&#1040;&#1055;%20&#1089;&#1072;&#1081;&#1090;\&#1060;&#1086;&#1088;&#1084;&#1072;%20&#1079;&#1072;&#1103;&#1074;&#1082;&#1080;%20&#1085;&#1072;%20&#1091;&#1095;&#1072;&#1089;&#1090;&#1080;&#1077;%20&#1074;%20&#1079;&#1072;&#1082;&#1091;&#1087;&#1082;&#1077;.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Docs\&#1047;&#1040;&#1050;&#1059;&#1055;&#1050;&#1048;\&#1047;&#1072;&#1082;&#1072;&#1079;&#1095;&#1080;&#1082;&#1080;\19%20&#1045;&#1074;&#1088;&#1086;&#1057;&#1080;&#1073;&#1069;&#1085;&#1077;&#1088;&#1075;&#1086;%20&#1043;&#1050;\&#1044;&#1072;&#1083;&#1100;&#1085;&#1080;&#1081;%20&#1074;&#1086;&#1089;&#1090;&#1086;&#1082;\&#1040;&#1055;%20&#1041;&#1080;&#1079;&#1085;&#1077;&#1089;-&#1086;&#1090;&#1077;&#1083;&#1100;%20&#1042;&#1083;&#1072;&#1076;&#1080;&#1074;&#1086;&#1089;&#1090;&#1086;&#1082;\&#1045;&#1044;%20&#1055;%20&#1060;&#1086;&#1088;&#1084;&#1072;%20&#1079;&#1072;&#1103;&#1074;&#1082;&#1080;%20&#1085;&#1072;%20&#1086;&#1088;&#1075;&#1072;&#1085;&#1080;&#1079;&#1072;&#1094;&#1080;&#1102;%20&#1079;&#1072;&#1082;&#1091;&#1087;&#1082;&#1080;%20(15.10.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2.%20&#1044;&#1086;&#1082;&#1091;&#1084;&#1077;&#1085;&#1090;&#1072;&#1094;&#1080;&#1103;%20&#1086;%20&#1079;&#1072;&#1082;&#1091;&#1087;&#1082;&#1077;\&#1053;&#1077;-223\&#1040;&#1055;%20&#1089;&#1072;&#1081;&#1090;\&#1060;&#1086;&#1088;&#1084;&#1072;%20&#1079;&#1072;&#1103;&#1074;&#1082;&#1080;%20&#1085;&#1072;%20&#1091;&#1095;&#1072;&#1089;&#1090;&#1080;&#1077;%20&#1074;%20&#1079;&#1072;&#1082;&#1091;&#1087;&#1082;&#1077;.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73;&#1089;&#1083;&#1091;&#1078;&#1080;&#1074;&#1072;&#1085;&#1080;&#1077;%20&#1074;&#1086;&#1088;&#1086;&#1090;%20&#1041;&#1062;%20&#1058;&#1057;&#1051;/&#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73;&#1089;&#1083;&#1091;&#1078;&#1080;&#1074;&#1072;&#1085;&#1080;&#1077;%20&#1074;&#1086;&#1088;&#1086;&#1090;%20&#1041;&#1062;%20&#1058;&#1057;&#1051;/&#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73;&#1089;&#1083;&#1091;&#1078;&#1080;&#1074;&#1072;&#1085;&#1080;&#1077;%20&#1074;&#1086;&#1088;&#1086;&#1090;%20&#1041;&#1062;%20&#1058;&#1057;&#1051;/&#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чее"/>
      <sheetName val="Лист1"/>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Документация"/>
      <sheetName val="Анкета"/>
      <sheetName val="Коммерческое предложение"/>
      <sheetName val="Соответствие требованиям"/>
      <sheetName val="Кадры"/>
      <sheetName val="МТР"/>
      <sheetName val="Опыт"/>
      <sheetName val="Подразделения заказчиков"/>
      <sheetName val="Контакты"/>
      <sheetName val="Направления деятельности"/>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2">
          <cell r="B2" t="str">
            <v>ПАО «Иркутскэнерго»</v>
          </cell>
        </row>
      </sheetData>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ОФЕРТА_ (начни с меня)"/>
      <sheetName val="Анкета"/>
      <sheetName val="Анкета. Виды работ"/>
      <sheetName val="Анкета. Баланс"/>
      <sheetName val="Соответствие требованиям"/>
      <sheetName val="Гарантийное письмо"/>
      <sheetName val="Кадры"/>
      <sheetName val="МТР"/>
      <sheetName val="Собственники"/>
      <sheetName val="Опыт"/>
      <sheetName val="Претензии"/>
      <sheetName val="Суд. решения"/>
      <sheetName val="Субподрядчики"/>
      <sheetName val="Согласие"/>
      <sheetName val="----"/>
      <sheetName val="Сокращение ОПФ"/>
      <sheetName val="~"/>
      <sheetName val="Выборы"/>
    </sheetNames>
    <sheetDataSet>
      <sheetData sheetId="0" refreshError="1"/>
      <sheetData sheetId="1"/>
      <sheetData sheetId="2">
        <row r="4">
          <cell r="D4" t="str">
            <v xml:space="preserve"> </v>
          </cell>
        </row>
        <row r="11">
          <cell r="D11" t="str">
            <v xml:space="preserve"> </v>
          </cell>
        </row>
        <row r="12">
          <cell r="D12" t="str">
            <v xml:space="preserve"> </v>
          </cell>
        </row>
      </sheetData>
      <sheetData sheetId="3"/>
      <sheetData sheetId="4">
        <row r="5">
          <cell r="D5">
            <v>0</v>
          </cell>
        </row>
        <row r="13">
          <cell r="D13">
            <v>0</v>
          </cell>
        </row>
        <row r="18">
          <cell r="D18">
            <v>0</v>
          </cell>
        </row>
        <row r="25">
          <cell r="D25">
            <v>0</v>
          </cell>
        </row>
      </sheetData>
      <sheetData sheetId="5"/>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ОФЕРТА_ (начни с меня)"/>
      <sheetName val="Анкета"/>
      <sheetName val="Анкета. Виды работ"/>
      <sheetName val="Анкета. Баланс"/>
      <sheetName val="Соответствие требованиям"/>
      <sheetName val="Гарантийное письмо"/>
      <sheetName val="Кадры"/>
      <sheetName val="МТР"/>
      <sheetName val="Собственники"/>
      <sheetName val="Опыт"/>
      <sheetName val="Претензии"/>
      <sheetName val="Суд. решения"/>
      <sheetName val="Субподрядчики"/>
      <sheetName val="Согласие"/>
      <sheetName val="----"/>
      <sheetName val="Сокращение ОПФ"/>
      <sheetName val="~"/>
      <sheetName val="Выборы"/>
    </sheetNames>
    <sheetDataSet>
      <sheetData sheetId="0" refreshError="1"/>
      <sheetData sheetId="1">
        <row r="2">
          <cell r="B2" t="str">
            <v>Заявка на участие в закупке №</v>
          </cell>
        </row>
      </sheetData>
      <sheetData sheetId="2">
        <row r="4">
          <cell r="D4" t="str">
            <v xml:space="preserve"> </v>
          </cell>
        </row>
      </sheetData>
      <sheetData sheetId="3">
        <row r="5">
          <cell r="E5" t="str">
            <v xml:space="preserve"> </v>
          </cell>
        </row>
      </sheetData>
      <sheetData sheetId="4">
        <row r="5">
          <cell r="D5">
            <v>0</v>
          </cell>
        </row>
      </sheetData>
      <sheetData sheetId="5"/>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57">
  <autoFilter ref="A1:H13"/>
  <tableColumns count="8">
    <tableColumn id="1" name="№" dataDxfId="156"/>
    <tableColumn id="4" name="Организатор" dataDxfId="155"/>
    <tableColumn id="2" name="Курирующее подразделение" dataDxfId="154"/>
    <tableColumn id="3" name="Куратор" dataDxfId="153"/>
    <tableColumn id="6" name="Рабочий телефон " dataDxfId="152"/>
    <tableColumn id="7" name="Адрес электронной почты" dataDxfId="151"/>
    <tableColumn id="5" name="Кабинет" dataDxfId="150"/>
    <tableColumn id="8" name="ID Access" dataDxfId="149"/>
  </tableColumns>
  <tableStyleInfo name="TableStyleLight1" showFirstColumn="0" showLastColumn="0" showRowStripes="0" showColumnStripes="0"/>
</table>
</file>

<file path=xl/tables/table10.xml><?xml version="1.0" encoding="utf-8"?>
<table xmlns="http://schemas.openxmlformats.org/spreadsheetml/2006/main" id="4" name="НаправленияДеятельности" displayName="НаправленияДеятельности" ref="A1:A11" totalsRowShown="0" headerRowDxfId="28" dataDxfId="27">
  <autoFilter ref="A1:A11"/>
  <tableColumns count="1">
    <tableColumn id="1" name="Направление деятельности" dataDxfId="26"/>
  </tableColumns>
  <tableStyleInfo name="TableStyleMedium5" showFirstColumn="0" showLastColumn="0" showRowStripes="0" showColumnStripes="0"/>
</table>
</file>

<file path=xl/tables/table11.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25" dataDxfId="24">
  <autoFilter ref="A13:A16"/>
  <tableColumns count="1">
    <tableColumn id="1" name="Сложность направления деятельности" dataDxfId="23"/>
  </tableColumns>
  <tableStyleInfo name="TableStyleMedium2" showFirstColumn="0" showLastColumn="0" showRowStripes="0" showColumnStripes="0"/>
</table>
</file>

<file path=xl/tables/table12.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22"/>
    <tableColumn id="8" uniqueName="8" name="Наименование заказчика" queryTableFieldId="2" dataDxfId="21"/>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48" dataDxfId="147">
  <autoFilter ref="A2:G77"/>
  <tableColumns count="7">
    <tableColumn id="1" name="№" dataDxfId="146"/>
    <tableColumn id="2" name="Наименование участника" dataDxfId="145"/>
    <tableColumn id="3" name="ИНН" dataDxfId="144"/>
    <tableColumn id="4" name="Город" dataDxfId="143"/>
    <tableColumn id="5" name="Контактная эл. почта" dataDxfId="142"/>
    <tableColumn id="6" name="Контактный телефон" dataDxfId="141"/>
    <tableColumn id="7" name="Имеется ли опыт работы с данным контрагентом" dataDxfId="140"/>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32" dataDxfId="131" tableBorderDxfId="130" totalsRowBorderDxfId="129">
  <tableColumns count="1">
    <tableColumn id="1" name="Столбец1" headerRowDxfId="128" dataDxfId="127"/>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26" dataDxfId="125" tableBorderDxfId="124">
  <tableColumns count="1">
    <tableColumn id="1" name="Столбец1" headerRowDxfId="123" dataDxfId="122"/>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21" dataDxfId="120" tableBorderDxfId="119">
  <tableColumns count="1">
    <tableColumn id="1" name="Столбец1" headerRowDxfId="118" dataDxfId="117"/>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81" dataDxfId="80" totalsRowDxfId="79">
  <autoFilter ref="B10:E19"/>
  <tableColumns count="4">
    <tableColumn id="1" name="№" totalsRowLabel="Итог" dataDxfId="78"/>
    <tableColumn id="2" name="Коммерческий параметр" dataDxfId="77" totalsRowDxfId="76"/>
    <tableColumn id="3" name="Значение" dataDxfId="75"/>
    <tableColumn id="4" name="Единица измерения" totalsRowFunction="count" dataDxfId="74" totalsRowDxfId="73"/>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51" dataDxfId="49" headerRowBorderDxfId="50" tableBorderDxfId="48">
  <autoFilter ref="B9:F27"/>
  <tableColumns count="5">
    <tableColumn id="1" name="№" dataDxfId="47"/>
    <tableColumn id="2" name="Требование" dataDxfId="46"/>
    <tableColumn id="3" name="Документы (сведения), подтверждающие соответствие требованию" dataDxfId="45"/>
    <tableColumn id="4" name="Соответствие требованию" dataDxfId="44"/>
    <tableColumn id="5" name="Документ " dataDxfId="43"/>
  </tableColumns>
  <tableStyleInfo name="TableStyleLight1" showFirstColumn="0" showLastColumn="0" showRowStripes="0" showColumnStripes="0"/>
</table>
</file>

<file path=xl/tables/table8.xml><?xml version="1.0" encoding="utf-8"?>
<table xmlns="http://schemas.openxmlformats.org/spreadsheetml/2006/main" id="12" name="СправкаОбОпыте" displayName="СправкаОбОпыте" ref="B7:N17" totalsRowShown="0" headerRowDxfId="17" dataDxfId="16" headerRowBorderDxfId="14" tableBorderDxfId="15" totalsRowBorderDxfId="13">
  <autoFilter ref="B7:N17"/>
  <tableColumns count="13">
    <tableColumn id="1" name="0" dataDxfId="12">
      <calculatedColumnFormula>IF(ISNUMBER(OFFSET(B8,-1,0)), OFFSET(B8,-1,0)+1, 1)</calculatedColumnFormula>
    </tableColumn>
    <tableColumn id="2" name="1" dataDxfId="11"/>
    <tableColumn id="3" name="2" dataDxfId="10"/>
    <tableColumn id="4" name="3" dataDxfId="9"/>
    <tableColumn id="14" name="Столбец1" dataDxfId="8"/>
    <tableColumn id="5" name="5" dataDxfId="7"/>
    <tableColumn id="6" name="6" dataDxfId="6"/>
    <tableColumn id="7" name="7" dataDxfId="5"/>
    <tableColumn id="8" name="8" dataDxfId="4"/>
    <tableColumn id="9" name="9" dataDxfId="3"/>
    <tableColumn id="12" name="10" dataDxfId="2"/>
    <tableColumn id="13" name="11" dataDxfId="1"/>
    <tableColumn id="15" name="12" dataDxfId="0"/>
  </tableColumns>
  <tableStyleInfo name="TableStyleLight4" showFirstColumn="0" showLastColumn="0" showRowStripes="0" showColumnStripes="0"/>
</table>
</file>

<file path=xl/tables/table9.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40" dataDxfId="39"/>
    <tableColumn id="4" name="Заказчик" headerRowDxfId="38" dataDxfId="37" dataCellStyle="Обычный_Лист1"/>
    <tableColumn id="2" name="Подразделение заказчика" headerRowDxfId="36" dataDxfId="35"/>
    <tableColumn id="5" name="Код подразделения" headerRowDxfId="34" dataDxfId="33"/>
    <tableColumn id="6" name="Расшифровка" headerRowDxfId="32" dataDxfId="31"/>
    <tableColumn id="3" name="Местонахождение" headerRowDxfId="30" dataDxfId="29"/>
  </tableColumns>
  <tableStyleInfo name="TableStyleLight6"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eurosib-td.ru/"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printerSettings" Target="../printerSettings/printerSettings7.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9.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mailto:1795252@mail.ru" TargetMode="External"/><Relationship Id="rId13" Type="http://schemas.openxmlformats.org/officeDocument/2006/relationships/table" Target="../tables/table2.xml"/><Relationship Id="rId3" Type="http://schemas.openxmlformats.org/officeDocument/2006/relationships/hyperlink" Target="mailto:vorota-bratsk@mail.ru" TargetMode="External"/><Relationship Id="rId7" Type="http://schemas.openxmlformats.org/officeDocument/2006/relationships/hyperlink" Target="tel:+73953295252" TargetMode="External"/><Relationship Id="rId12" Type="http://schemas.openxmlformats.org/officeDocument/2006/relationships/printerSettings" Target="../printerSettings/printerSettings2.bin"/><Relationship Id="rId2" Type="http://schemas.openxmlformats.org/officeDocument/2006/relationships/hyperlink" Target="tel:+79500530546" TargetMode="External"/><Relationship Id="rId1" Type="http://schemas.openxmlformats.org/officeDocument/2006/relationships/hyperlink" Target="mailto:bratsk@vsevorota38.ru" TargetMode="External"/><Relationship Id="rId6" Type="http://schemas.openxmlformats.org/officeDocument/2006/relationships/hyperlink" Target="mailto:sveta1172@mail.ru" TargetMode="External"/><Relationship Id="rId11" Type="http://schemas.openxmlformats.org/officeDocument/2006/relationships/hyperlink" Target="mailto:technoem@yandex.ru" TargetMode="External"/><Relationship Id="rId5" Type="http://schemas.openxmlformats.org/officeDocument/2006/relationships/hyperlink" Target="tel:+79643558483" TargetMode="External"/><Relationship Id="rId10" Type="http://schemas.openxmlformats.org/officeDocument/2006/relationships/hyperlink" Target="tel:+73953409093" TargetMode="External"/><Relationship Id="rId4" Type="http://schemas.openxmlformats.org/officeDocument/2006/relationships/hyperlink" Target="tel:+73953272705" TargetMode="External"/><Relationship Id="rId9" Type="http://schemas.openxmlformats.org/officeDocument/2006/relationships/hyperlink" Target="tel:+73953484810"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6" activePane="bottomLeft" state="frozen"/>
      <selection activeCell="D1" sqref="D1"/>
      <selection pane="bottomLeft" activeCell="Q18" sqref="Q18"/>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2" t="s">
        <v>0</v>
      </c>
      <c r="E1" s="172"/>
      <c r="F1" s="172"/>
      <c r="G1" s="172"/>
      <c r="H1" s="172"/>
      <c r="I1" s="172"/>
      <c r="J1" s="172"/>
      <c r="K1" s="172"/>
      <c r="L1" s="172"/>
      <c r="M1" s="172"/>
      <c r="N1" s="172"/>
      <c r="O1" s="44"/>
      <c r="P1" s="44"/>
      <c r="Q1" s="44"/>
    </row>
    <row r="2" spans="1:34" s="31" customFormat="1" ht="18.75" customHeight="1">
      <c r="D2" s="175" t="s">
        <v>279</v>
      </c>
      <c r="E2" s="175"/>
      <c r="F2" s="175"/>
      <c r="G2" s="175"/>
      <c r="H2" s="175"/>
      <c r="I2" s="175"/>
      <c r="J2" s="175"/>
      <c r="K2" s="175"/>
      <c r="L2" s="175"/>
      <c r="M2" s="175"/>
      <c r="N2" s="175"/>
      <c r="O2" s="44"/>
      <c r="P2" s="44"/>
      <c r="Q2" s="44"/>
    </row>
    <row r="3" spans="1:34" s="31" customFormat="1" ht="18.75" customHeight="1">
      <c r="D3" s="175" t="s">
        <v>280</v>
      </c>
      <c r="E3" s="175"/>
      <c r="F3" s="175"/>
      <c r="G3" s="175"/>
      <c r="H3" s="175"/>
      <c r="I3" s="175"/>
      <c r="J3" s="175"/>
      <c r="K3" s="175"/>
      <c r="L3" s="175"/>
      <c r="M3" s="175"/>
      <c r="N3" s="175"/>
      <c r="O3" s="44"/>
      <c r="P3" s="44"/>
      <c r="Q3" s="44"/>
    </row>
    <row r="4" spans="1:34" s="31" customFormat="1" ht="21" customHeight="1">
      <c r="A4" s="33"/>
      <c r="B4" s="33"/>
      <c r="D4" s="177" t="s">
        <v>8</v>
      </c>
      <c r="E4" s="177"/>
      <c r="F4" s="177"/>
      <c r="G4" s="177"/>
      <c r="H4" s="177"/>
      <c r="I4" s="177"/>
      <c r="J4" s="177"/>
      <c r="K4" s="177"/>
      <c r="L4" s="177"/>
      <c r="M4" s="177"/>
      <c r="N4" s="177"/>
      <c r="O4" s="45"/>
      <c r="P4" s="45"/>
      <c r="Q4" s="45"/>
    </row>
    <row r="5" spans="1:34" s="31" customFormat="1" ht="29.25" customHeight="1" thickBot="1">
      <c r="A5" s="34"/>
      <c r="B5" s="34"/>
      <c r="C5" s="34"/>
      <c r="D5" s="176" t="s">
        <v>286</v>
      </c>
      <c r="E5" s="176"/>
      <c r="F5" s="176"/>
      <c r="G5" s="176"/>
      <c r="H5" s="176"/>
      <c r="I5" s="176"/>
      <c r="J5" s="176"/>
      <c r="K5" s="176"/>
      <c r="L5" s="176"/>
      <c r="M5" s="176"/>
      <c r="N5" s="176"/>
      <c r="O5" s="46"/>
      <c r="P5" s="46"/>
      <c r="Q5" s="46"/>
    </row>
    <row r="6" spans="1:34" s="31" customFormat="1" ht="29.25" customHeight="1">
      <c r="A6" s="35">
        <v>1</v>
      </c>
      <c r="B6" s="35">
        <v>1</v>
      </c>
      <c r="C6" s="34">
        <v>1</v>
      </c>
      <c r="D6" s="130">
        <v>1</v>
      </c>
      <c r="E6" s="131" t="s">
        <v>365</v>
      </c>
      <c r="F6" s="173" t="s">
        <v>413</v>
      </c>
      <c r="G6" s="173"/>
      <c r="H6" s="173"/>
      <c r="I6" s="173"/>
      <c r="J6" s="173"/>
      <c r="K6" s="173"/>
      <c r="L6" s="173"/>
      <c r="M6" s="173"/>
      <c r="N6" s="174"/>
      <c r="O6" s="47"/>
      <c r="P6" s="47"/>
      <c r="Q6" s="47"/>
      <c r="R6" s="36"/>
      <c r="S6" s="36"/>
      <c r="T6" s="36"/>
      <c r="U6" s="36"/>
      <c r="V6" s="36"/>
      <c r="W6" s="36"/>
      <c r="X6" s="36"/>
      <c r="Y6" s="36"/>
      <c r="Z6" s="36"/>
      <c r="AA6" s="36"/>
      <c r="AB6" s="36"/>
    </row>
    <row r="7" spans="1:34" s="31" customFormat="1" ht="29.25" customHeight="1">
      <c r="A7" s="35"/>
      <c r="B7" s="35"/>
      <c r="C7" s="34"/>
      <c r="D7" s="132">
        <f>D6+1</f>
        <v>2</v>
      </c>
      <c r="E7" s="56" t="s">
        <v>273</v>
      </c>
      <c r="F7" s="185" t="s">
        <v>414</v>
      </c>
      <c r="G7" s="185"/>
      <c r="H7" s="185"/>
      <c r="I7" s="185"/>
      <c r="J7" s="185"/>
      <c r="K7" s="185"/>
      <c r="L7" s="185"/>
      <c r="M7" s="185"/>
      <c r="N7" s="186"/>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366</v>
      </c>
      <c r="F8" s="185" t="s">
        <v>261</v>
      </c>
      <c r="G8" s="185"/>
      <c r="H8" s="185"/>
      <c r="I8" s="185"/>
      <c r="J8" s="185"/>
      <c r="K8" s="185"/>
      <c r="L8" s="185"/>
      <c r="M8" s="185"/>
      <c r="N8" s="186"/>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411</v>
      </c>
      <c r="F9" s="185" t="s">
        <v>262</v>
      </c>
      <c r="G9" s="185"/>
      <c r="H9" s="185"/>
      <c r="I9" s="185"/>
      <c r="J9" s="185"/>
      <c r="K9" s="185"/>
      <c r="L9" s="185"/>
      <c r="M9" s="185"/>
      <c r="N9" s="186"/>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410</v>
      </c>
      <c r="F10" s="195" t="s">
        <v>413</v>
      </c>
      <c r="G10" s="195"/>
      <c r="H10" s="195"/>
      <c r="I10" s="195"/>
      <c r="J10" s="195"/>
      <c r="K10" s="195"/>
      <c r="L10" s="195"/>
      <c r="M10" s="195"/>
      <c r="N10" s="196"/>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73" t="s">
        <v>415</v>
      </c>
      <c r="G11" s="173"/>
      <c r="H11" s="173"/>
      <c r="I11" s="173"/>
      <c r="J11" s="173"/>
      <c r="K11" s="173"/>
      <c r="L11" s="173"/>
      <c r="M11" s="173"/>
      <c r="N11" s="174"/>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367</v>
      </c>
      <c r="F12" s="193" t="s">
        <v>416</v>
      </c>
      <c r="G12" s="193"/>
      <c r="H12" s="193"/>
      <c r="I12" s="193"/>
      <c r="J12" s="193"/>
      <c r="K12" s="193"/>
      <c r="L12" s="193"/>
      <c r="M12" s="193"/>
      <c r="N12" s="194"/>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274</v>
      </c>
      <c r="F13" s="193" t="s">
        <v>417</v>
      </c>
      <c r="G13" s="193"/>
      <c r="H13" s="193"/>
      <c r="I13" s="193"/>
      <c r="J13" s="193"/>
      <c r="K13" s="193"/>
      <c r="L13" s="193"/>
      <c r="M13" s="193"/>
      <c r="N13" s="194"/>
      <c r="O13" s="44"/>
      <c r="P13" s="44"/>
      <c r="Q13" s="44"/>
    </row>
    <row r="14" spans="1:34" s="31" customFormat="1" ht="29.25" customHeight="1" thickBot="1">
      <c r="A14" s="35"/>
      <c r="B14" s="35"/>
      <c r="C14" s="35"/>
      <c r="D14" s="132">
        <f t="shared" si="0"/>
        <v>9</v>
      </c>
      <c r="E14" s="56" t="s">
        <v>358</v>
      </c>
      <c r="F14" s="190" t="s">
        <v>359</v>
      </c>
      <c r="G14" s="191"/>
      <c r="H14" s="191"/>
      <c r="I14" s="191"/>
      <c r="J14" s="191"/>
      <c r="K14" s="191"/>
      <c r="L14" s="191"/>
      <c r="M14" s="191"/>
      <c r="N14" s="192"/>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73">
        <v>250000</v>
      </c>
      <c r="G15" s="173"/>
      <c r="H15" s="173"/>
      <c r="I15" s="173"/>
      <c r="J15" s="173"/>
      <c r="K15" s="173"/>
      <c r="L15" s="173"/>
      <c r="M15" s="173"/>
      <c r="N15" s="174"/>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409</v>
      </c>
      <c r="F16" s="193">
        <v>50000</v>
      </c>
      <c r="G16" s="193"/>
      <c r="H16" s="193"/>
      <c r="I16" s="193"/>
      <c r="J16" s="193"/>
      <c r="K16" s="193"/>
      <c r="L16" s="193"/>
      <c r="M16" s="193"/>
      <c r="N16" s="194"/>
      <c r="O16" s="49"/>
      <c r="P16" s="49"/>
      <c r="Q16" s="49"/>
    </row>
    <row r="17" spans="1:34" s="31" customFormat="1" ht="29.25" customHeight="1">
      <c r="A17" s="35"/>
      <c r="B17" s="35"/>
      <c r="C17" s="35"/>
      <c r="D17" s="132">
        <f t="shared" si="0"/>
        <v>12</v>
      </c>
      <c r="E17" s="56" t="s">
        <v>412</v>
      </c>
      <c r="F17" s="185">
        <v>300000</v>
      </c>
      <c r="G17" s="185"/>
      <c r="H17" s="185"/>
      <c r="I17" s="185"/>
      <c r="J17" s="185"/>
      <c r="K17" s="185"/>
      <c r="L17" s="185"/>
      <c r="M17" s="185"/>
      <c r="N17" s="186"/>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260</v>
      </c>
      <c r="F18" s="185" t="s">
        <v>418</v>
      </c>
      <c r="G18" s="185"/>
      <c r="H18" s="185"/>
      <c r="I18" s="185"/>
      <c r="J18" s="185"/>
      <c r="K18" s="185"/>
      <c r="L18" s="185"/>
      <c r="M18" s="185"/>
      <c r="N18" s="186"/>
      <c r="O18" s="49"/>
      <c r="P18" s="49"/>
      <c r="Q18" s="49"/>
    </row>
    <row r="19" spans="1:34" s="31" customFormat="1" ht="29.25" customHeight="1" thickBot="1">
      <c r="A19" s="35"/>
      <c r="B19" s="35"/>
      <c r="C19" s="35"/>
      <c r="D19" s="132">
        <f t="shared" si="0"/>
        <v>14</v>
      </c>
      <c r="E19" s="134" t="s">
        <v>169</v>
      </c>
      <c r="F19" s="187" t="s">
        <v>419</v>
      </c>
      <c r="G19" s="188"/>
      <c r="H19" s="188"/>
      <c r="I19" s="188"/>
      <c r="J19" s="188"/>
      <c r="K19" s="188"/>
      <c r="L19" s="188"/>
      <c r="M19" s="188"/>
      <c r="N19" s="189"/>
      <c r="O19" s="44"/>
      <c r="P19" s="44"/>
      <c r="Q19" s="44"/>
    </row>
    <row r="20" spans="1:34" s="31" customFormat="1" ht="29.25" customHeight="1">
      <c r="A20" s="35"/>
      <c r="B20" s="35"/>
      <c r="C20" s="35"/>
      <c r="D20" s="130">
        <f t="shared" si="0"/>
        <v>15</v>
      </c>
      <c r="E20" s="131" t="s">
        <v>369</v>
      </c>
      <c r="F20" s="182">
        <v>7</v>
      </c>
      <c r="G20" s="183"/>
      <c r="H20" s="183"/>
      <c r="I20" s="183"/>
      <c r="J20" s="183"/>
      <c r="K20" s="183"/>
      <c r="L20" s="183"/>
      <c r="M20" s="183"/>
      <c r="N20" s="184"/>
      <c r="O20" s="178"/>
      <c r="P20" s="178"/>
      <c r="Q20" s="178"/>
      <c r="R20" s="178"/>
      <c r="S20" s="178"/>
      <c r="T20" s="178"/>
      <c r="U20" s="178"/>
      <c r="V20" s="178"/>
      <c r="W20" s="178"/>
      <c r="X20" s="178"/>
      <c r="Y20" s="178"/>
      <c r="Z20" s="178"/>
      <c r="AA20" s="37"/>
      <c r="AB20" s="37"/>
    </row>
    <row r="21" spans="1:34" s="31" customFormat="1" ht="29.25" customHeight="1">
      <c r="A21" s="35"/>
      <c r="B21" s="35"/>
      <c r="C21" s="35"/>
      <c r="D21" s="132">
        <f t="shared" si="0"/>
        <v>16</v>
      </c>
      <c r="E21" s="56" t="s">
        <v>257</v>
      </c>
      <c r="F21" s="198" t="s">
        <v>420</v>
      </c>
      <c r="G21" s="199"/>
      <c r="H21" s="199"/>
      <c r="I21" s="199"/>
      <c r="J21" s="199"/>
      <c r="K21" s="199"/>
      <c r="L21" s="199"/>
      <c r="M21" s="199"/>
      <c r="N21" s="200"/>
      <c r="O21" s="178"/>
      <c r="P21" s="178"/>
      <c r="Q21" s="178"/>
      <c r="R21" s="178"/>
      <c r="S21" s="178"/>
      <c r="T21" s="178"/>
      <c r="U21" s="178"/>
      <c r="V21" s="178"/>
      <c r="W21" s="178"/>
      <c r="X21" s="178"/>
      <c r="Y21" s="178"/>
      <c r="Z21" s="178"/>
      <c r="AA21" s="37"/>
      <c r="AB21" s="37"/>
    </row>
    <row r="22" spans="1:34" ht="29.25" customHeight="1" thickBot="1">
      <c r="A22" s="35"/>
      <c r="B22" s="35"/>
      <c r="C22" s="35"/>
      <c r="D22" s="133">
        <f t="shared" si="0"/>
        <v>17</v>
      </c>
      <c r="E22" s="135" t="s">
        <v>368</v>
      </c>
      <c r="F22" s="179" t="s">
        <v>421</v>
      </c>
      <c r="G22" s="180"/>
      <c r="H22" s="180"/>
      <c r="I22" s="180"/>
      <c r="J22" s="180"/>
      <c r="K22" s="180"/>
      <c r="L22" s="180"/>
      <c r="M22" s="180"/>
      <c r="N22" s="181"/>
      <c r="O22" s="50"/>
      <c r="P22" s="50"/>
      <c r="Q22" s="50"/>
    </row>
    <row r="23" spans="1:34" ht="29.25" customHeight="1">
      <c r="E23" s="197" t="s">
        <v>275</v>
      </c>
      <c r="F23" s="197"/>
      <c r="G23" s="197"/>
      <c r="H23" s="197"/>
      <c r="I23" s="197"/>
      <c r="J23" s="197"/>
      <c r="K23" s="197"/>
      <c r="L23" s="197"/>
      <c r="M23" s="197"/>
      <c r="N23" s="197"/>
      <c r="O23" s="42"/>
      <c r="P23" s="42"/>
      <c r="Q23" s="42"/>
      <c r="R23" s="42"/>
      <c r="S23" s="42"/>
      <c r="T23" s="42"/>
      <c r="U23" s="42"/>
      <c r="V23" s="42"/>
      <c r="W23" s="42"/>
      <c r="X23" s="42"/>
      <c r="Y23" s="42"/>
      <c r="Z23" s="42"/>
      <c r="AA23" s="42"/>
      <c r="AB23" s="42"/>
      <c r="AC23" s="42"/>
      <c r="AD23" s="42"/>
      <c r="AE23" s="42"/>
    </row>
    <row r="24" spans="1:34" ht="51" customHeight="1">
      <c r="D24" s="39">
        <v>1</v>
      </c>
      <c r="E24" s="167" t="s">
        <v>267</v>
      </c>
      <c r="F24" s="168"/>
      <c r="G24" s="168"/>
      <c r="H24" s="168"/>
      <c r="I24" s="168"/>
      <c r="J24" s="168"/>
      <c r="K24" s="169"/>
      <c r="L24" s="170" t="s">
        <v>315</v>
      </c>
      <c r="M24" s="171"/>
      <c r="N24" s="171"/>
      <c r="O24" s="42"/>
      <c r="P24" s="42"/>
      <c r="Q24" s="42"/>
      <c r="R24" s="42"/>
      <c r="S24" s="42"/>
      <c r="T24" s="42"/>
      <c r="U24" s="42"/>
      <c r="V24" s="42"/>
      <c r="W24" s="42"/>
      <c r="X24" s="42"/>
      <c r="Y24" s="42"/>
      <c r="Z24" s="42"/>
      <c r="AA24" s="42"/>
      <c r="AB24" s="42"/>
      <c r="AC24" s="42"/>
      <c r="AD24" s="42"/>
      <c r="AE24" s="42"/>
    </row>
    <row r="25" spans="1:34" ht="51" customHeight="1">
      <c r="D25" s="39">
        <v>2</v>
      </c>
      <c r="E25" s="167" t="s">
        <v>268</v>
      </c>
      <c r="F25" s="168"/>
      <c r="G25" s="168"/>
      <c r="H25" s="168"/>
      <c r="I25" s="168"/>
      <c r="J25" s="168"/>
      <c r="K25" s="169"/>
      <c r="L25" s="170" t="s">
        <v>315</v>
      </c>
      <c r="M25" s="171"/>
      <c r="N25" s="171"/>
      <c r="O25" s="42"/>
      <c r="P25" s="42"/>
      <c r="Q25" s="42"/>
      <c r="R25" s="42"/>
      <c r="S25" s="42"/>
      <c r="T25" s="42"/>
      <c r="U25" s="42"/>
      <c r="V25" s="42"/>
      <c r="W25" s="42"/>
      <c r="X25" s="42"/>
      <c r="Y25" s="42"/>
      <c r="Z25" s="42"/>
      <c r="AA25" s="42"/>
      <c r="AB25" s="42"/>
      <c r="AC25" s="42"/>
      <c r="AD25" s="42"/>
      <c r="AE25" s="42"/>
    </row>
    <row r="26" spans="1:34" ht="51" customHeight="1">
      <c r="D26" s="39">
        <v>3</v>
      </c>
      <c r="E26" s="167" t="s">
        <v>269</v>
      </c>
      <c r="F26" s="168"/>
      <c r="G26" s="168"/>
      <c r="H26" s="168"/>
      <c r="I26" s="168"/>
      <c r="J26" s="168"/>
      <c r="K26" s="169"/>
      <c r="L26" s="170" t="s">
        <v>315</v>
      </c>
      <c r="M26" s="171"/>
      <c r="N26" s="171"/>
      <c r="O26" s="42"/>
      <c r="P26" s="42"/>
      <c r="Q26" s="42"/>
      <c r="R26" s="42"/>
      <c r="S26" s="42"/>
      <c r="T26" s="42"/>
      <c r="U26" s="42"/>
      <c r="V26" s="42"/>
      <c r="W26" s="42"/>
      <c r="X26" s="42"/>
      <c r="Y26" s="42"/>
      <c r="Z26" s="42"/>
      <c r="AA26" s="42"/>
      <c r="AB26" s="42"/>
      <c r="AC26" s="42"/>
      <c r="AD26" s="42"/>
      <c r="AE26" s="42"/>
    </row>
    <row r="27" spans="1:34" ht="51" customHeight="1">
      <c r="D27" s="39">
        <v>4</v>
      </c>
      <c r="E27" s="167" t="s">
        <v>289</v>
      </c>
      <c r="F27" s="168"/>
      <c r="G27" s="168"/>
      <c r="H27" s="168"/>
      <c r="I27" s="168"/>
      <c r="J27" s="168"/>
      <c r="K27" s="169"/>
      <c r="L27" s="170" t="s">
        <v>315</v>
      </c>
      <c r="M27" s="171"/>
      <c r="N27" s="171"/>
    </row>
    <row r="28" spans="1:34" ht="51" customHeight="1">
      <c r="D28" s="39">
        <v>5</v>
      </c>
      <c r="E28" s="167" t="s">
        <v>290</v>
      </c>
      <c r="F28" s="168"/>
      <c r="G28" s="168"/>
      <c r="H28" s="168"/>
      <c r="I28" s="168"/>
      <c r="J28" s="168"/>
      <c r="K28" s="169"/>
      <c r="L28" s="170" t="s">
        <v>315</v>
      </c>
      <c r="M28" s="171"/>
      <c r="N28" s="171"/>
    </row>
    <row r="29" spans="1:34" ht="51" customHeight="1">
      <c r="D29" s="39">
        <v>6</v>
      </c>
      <c r="E29" s="167" t="s">
        <v>291</v>
      </c>
      <c r="F29" s="168"/>
      <c r="G29" s="168"/>
      <c r="H29" s="168"/>
      <c r="I29" s="168"/>
      <c r="J29" s="168"/>
      <c r="K29" s="169"/>
      <c r="L29" s="170" t="s">
        <v>315</v>
      </c>
      <c r="M29" s="171"/>
      <c r="N29" s="171"/>
    </row>
    <row r="30" spans="1:34" ht="73.5" customHeight="1">
      <c r="D30" s="39">
        <v>7</v>
      </c>
      <c r="E30" s="167" t="s">
        <v>296</v>
      </c>
      <c r="F30" s="168"/>
      <c r="G30" s="168"/>
      <c r="H30" s="168"/>
      <c r="I30" s="168"/>
      <c r="J30" s="168"/>
      <c r="K30" s="169"/>
      <c r="L30" s="170" t="s">
        <v>315</v>
      </c>
      <c r="M30" s="171"/>
      <c r="N30" s="171"/>
    </row>
    <row r="31" spans="1:34" ht="73.5" customHeight="1">
      <c r="D31" s="39">
        <v>8</v>
      </c>
      <c r="E31" s="167" t="s">
        <v>270</v>
      </c>
      <c r="F31" s="168"/>
      <c r="G31" s="168"/>
      <c r="H31" s="168"/>
      <c r="I31" s="168"/>
      <c r="J31" s="168"/>
      <c r="K31" s="169"/>
      <c r="L31" s="170" t="s">
        <v>315</v>
      </c>
      <c r="M31" s="171"/>
      <c r="N31" s="171"/>
    </row>
    <row r="32" spans="1:34" ht="81.75" customHeight="1">
      <c r="D32" s="39">
        <v>9</v>
      </c>
      <c r="E32" s="167" t="s">
        <v>298</v>
      </c>
      <c r="F32" s="168"/>
      <c r="G32" s="168"/>
      <c r="H32" s="168"/>
      <c r="I32" s="168"/>
      <c r="J32" s="168"/>
      <c r="K32" s="169"/>
      <c r="L32" s="170" t="s">
        <v>315</v>
      </c>
      <c r="M32" s="171"/>
      <c r="N32" s="171"/>
    </row>
    <row r="33" spans="4:14" ht="29.25" customHeight="1">
      <c r="D33" s="39">
        <v>10</v>
      </c>
      <c r="E33" s="167" t="s">
        <v>299</v>
      </c>
      <c r="F33" s="168"/>
      <c r="G33" s="168"/>
      <c r="H33" s="168"/>
      <c r="I33" s="168"/>
      <c r="J33" s="168"/>
      <c r="K33" s="169"/>
      <c r="L33" s="170" t="s">
        <v>314</v>
      </c>
      <c r="M33" s="171"/>
      <c r="N33" s="171"/>
    </row>
    <row r="34" spans="4:14" ht="29.25" customHeight="1">
      <c r="D34" s="39">
        <v>11</v>
      </c>
      <c r="E34" s="167" t="s">
        <v>301</v>
      </c>
      <c r="F34" s="168"/>
      <c r="G34" s="168"/>
      <c r="H34" s="168"/>
      <c r="I34" s="168"/>
      <c r="J34" s="168"/>
      <c r="K34" s="169"/>
      <c r="L34" s="170" t="s">
        <v>314</v>
      </c>
      <c r="M34" s="171"/>
      <c r="N34" s="171"/>
    </row>
    <row r="35" spans="4:14" ht="29.25" customHeight="1">
      <c r="D35" s="39">
        <v>12</v>
      </c>
      <c r="E35" s="167" t="s">
        <v>303</v>
      </c>
      <c r="F35" s="168"/>
      <c r="G35" s="168"/>
      <c r="H35" s="168"/>
      <c r="I35" s="168"/>
      <c r="J35" s="168"/>
      <c r="K35" s="169"/>
      <c r="L35" s="170" t="s">
        <v>315</v>
      </c>
      <c r="M35" s="171"/>
      <c r="N35" s="171"/>
    </row>
    <row r="36" spans="4:14" ht="29.25" customHeight="1">
      <c r="D36" s="39">
        <v>13</v>
      </c>
      <c r="E36" s="167" t="s">
        <v>304</v>
      </c>
      <c r="F36" s="168"/>
      <c r="G36" s="168"/>
      <c r="H36" s="168"/>
      <c r="I36" s="168"/>
      <c r="J36" s="168"/>
      <c r="K36" s="169"/>
      <c r="L36" s="170" t="s">
        <v>315</v>
      </c>
      <c r="M36" s="171"/>
      <c r="N36" s="171"/>
    </row>
    <row r="37" spans="4:14" ht="29.25" customHeight="1">
      <c r="D37" s="39">
        <v>14</v>
      </c>
      <c r="E37" s="167" t="s">
        <v>370</v>
      </c>
      <c r="F37" s="168"/>
      <c r="G37" s="168"/>
      <c r="H37" s="168"/>
      <c r="I37" s="168"/>
      <c r="J37" s="168"/>
      <c r="K37" s="169"/>
      <c r="L37" s="170" t="s">
        <v>315</v>
      </c>
      <c r="M37" s="171"/>
      <c r="N37" s="171"/>
    </row>
    <row r="38" spans="4:14" ht="29.25" customHeight="1">
      <c r="D38" s="39">
        <v>15</v>
      </c>
      <c r="E38" s="167" t="s">
        <v>306</v>
      </c>
      <c r="F38" s="168"/>
      <c r="G38" s="168"/>
      <c r="H38" s="168"/>
      <c r="I38" s="168"/>
      <c r="J38" s="168"/>
      <c r="K38" s="169"/>
      <c r="L38" s="170" t="s">
        <v>315</v>
      </c>
      <c r="M38" s="171"/>
      <c r="N38" s="171"/>
    </row>
    <row r="39" spans="4:14" ht="29.25" customHeight="1">
      <c r="D39" s="39">
        <v>16</v>
      </c>
      <c r="E39" s="167" t="s">
        <v>307</v>
      </c>
      <c r="F39" s="168"/>
      <c r="G39" s="168"/>
      <c r="H39" s="168"/>
      <c r="I39" s="168"/>
      <c r="J39" s="168"/>
      <c r="K39" s="169"/>
      <c r="L39" s="170" t="s">
        <v>315</v>
      </c>
      <c r="M39" s="171"/>
      <c r="N39" s="171"/>
    </row>
    <row r="40" spans="4:14" ht="29.25" customHeight="1">
      <c r="D40" s="39">
        <v>17</v>
      </c>
      <c r="E40" s="167" t="s">
        <v>311</v>
      </c>
      <c r="F40" s="168"/>
      <c r="G40" s="168"/>
      <c r="H40" s="168"/>
      <c r="I40" s="168"/>
      <c r="J40" s="168"/>
      <c r="K40" s="169"/>
      <c r="L40" s="170" t="s">
        <v>315</v>
      </c>
      <c r="M40" s="171"/>
      <c r="N40" s="171"/>
    </row>
    <row r="41" spans="4:14" ht="29.25" customHeight="1">
      <c r="D41" s="39">
        <v>18</v>
      </c>
      <c r="E41" s="167" t="s">
        <v>312</v>
      </c>
      <c r="F41" s="168"/>
      <c r="G41" s="168"/>
      <c r="H41" s="168"/>
      <c r="I41" s="168"/>
      <c r="J41" s="168"/>
      <c r="K41" s="169"/>
      <c r="L41" s="170" t="s">
        <v>315</v>
      </c>
      <c r="M41" s="171"/>
      <c r="N41" s="171"/>
    </row>
  </sheetData>
  <sheetProtection formatCells="0" formatColumns="0" formatRows="0" insertHyperlinks="0" deleteRows="0"/>
  <mergeCells count="61">
    <mergeCell ref="L24:N24"/>
    <mergeCell ref="E24:K24"/>
    <mergeCell ref="E23:N23"/>
    <mergeCell ref="O21:Z21"/>
    <mergeCell ref="F21:N21"/>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D1:N1"/>
    <mergeCell ref="F6:N6"/>
    <mergeCell ref="D2:N2"/>
    <mergeCell ref="D3:N3"/>
    <mergeCell ref="D5:N5"/>
    <mergeCell ref="D4:N4"/>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L28:N28"/>
    <mergeCell ref="E25:K25"/>
    <mergeCell ref="E26:K26"/>
    <mergeCell ref="E27:K27"/>
    <mergeCell ref="E28:K28"/>
    <mergeCell ref="L27:N27"/>
    <mergeCell ref="L25:N25"/>
    <mergeCell ref="L26:N26"/>
    <mergeCell ref="E31:K31"/>
    <mergeCell ref="E32:K32"/>
    <mergeCell ref="E33:K33"/>
    <mergeCell ref="E34:K34"/>
    <mergeCell ref="E35:K35"/>
    <mergeCell ref="E36:K36"/>
    <mergeCell ref="E37:K37"/>
    <mergeCell ref="E38:K38"/>
    <mergeCell ref="E39:K39"/>
    <mergeCell ref="E40:K40"/>
  </mergeCells>
  <conditionalFormatting sqref="F22:N22 F11:N11 F16:N17">
    <cfRule type="containsBlanks" dxfId="173" priority="76">
      <formula>LEN(TRIM(F11))=0</formula>
    </cfRule>
  </conditionalFormatting>
  <conditionalFormatting sqref="F20">
    <cfRule type="containsBlanks" dxfId="172" priority="32">
      <formula>LEN(TRIM(F20))=0</formula>
    </cfRule>
  </conditionalFormatting>
  <conditionalFormatting sqref="E24:N41">
    <cfRule type="expression" dxfId="171" priority="28">
      <formula>$L24="Не требуется"</formula>
    </cfRule>
  </conditionalFormatting>
  <conditionalFormatting sqref="L29">
    <cfRule type="containsBlanks" dxfId="170" priority="25">
      <formula>LEN(TRIM(L29))=0</formula>
    </cfRule>
  </conditionalFormatting>
  <conditionalFormatting sqref="L24:L28">
    <cfRule type="containsBlanks" dxfId="169" priority="23">
      <formula>LEN(TRIM(L24))=0</formula>
    </cfRule>
  </conditionalFormatting>
  <conditionalFormatting sqref="L30:L41">
    <cfRule type="containsBlanks" dxfId="168" priority="22">
      <formula>LEN(TRIM(L30))=0</formula>
    </cfRule>
  </conditionalFormatting>
  <conditionalFormatting sqref="O9">
    <cfRule type="expression" dxfId="167" priority="12">
      <formula>AND(CELL("защита", O9)=0, NOT(ISBLANK(O9)))</formula>
    </cfRule>
    <cfRule type="expression" dxfId="166" priority="13">
      <formula>AND(CELL("защита", O9)=0, ISBLANK(O9))</formula>
    </cfRule>
  </conditionalFormatting>
  <conditionalFormatting sqref="F15:N15">
    <cfRule type="containsBlanks" dxfId="165" priority="9">
      <formula>LEN(TRIM(F15))=0</formula>
    </cfRule>
  </conditionalFormatting>
  <conditionalFormatting sqref="F6:N8 F10:N10">
    <cfRule type="containsBlanks" dxfId="164" priority="7">
      <formula>LEN(TRIM(F6))=0</formula>
    </cfRule>
  </conditionalFormatting>
  <conditionalFormatting sqref="F9:N9">
    <cfRule type="containsBlanks" dxfId="163" priority="6">
      <formula>LEN(TRIM(F9))=0</formula>
    </cfRule>
  </conditionalFormatting>
  <conditionalFormatting sqref="F12:N12">
    <cfRule type="containsBlanks" dxfId="162" priority="5">
      <formula>LEN(TRIM(F12))=0</formula>
    </cfRule>
  </conditionalFormatting>
  <conditionalFormatting sqref="F13:N13">
    <cfRule type="containsBlanks" dxfId="161" priority="4">
      <formula>LEN(TRIM(F13))=0</formula>
    </cfRule>
  </conditionalFormatting>
  <conditionalFormatting sqref="F14">
    <cfRule type="containsBlanks" dxfId="160" priority="3">
      <formula>LEN(TRIM(F14))=0</formula>
    </cfRule>
  </conditionalFormatting>
  <conditionalFormatting sqref="F18:N19">
    <cfRule type="containsBlanks" dxfId="159" priority="2">
      <formula>LEN(TRIM(F18))=0</formula>
    </cfRule>
  </conditionalFormatting>
  <conditionalFormatting sqref="F21">
    <cfRule type="containsBlanks" dxfId="158" priority="1">
      <formula>LEN(TRIM(F21))=0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hyperlinks>
    <hyperlink ref="F21" r:id="rId1"/>
  </hyperlinks>
  <pageMargins left="0.25" right="0.25" top="0.75" bottom="0.75" header="0.3" footer="0.3"/>
  <pageSetup paperSize="9" scale="65" fitToHeight="0" orientation="portrait" r:id="rId2"/>
  <legacyDrawing r:id="rId3"/>
  <extLst>
    <ext xmlns:x14="http://schemas.microsoft.com/office/spreadsheetml/2009/9/main" uri="{CCE6A557-97BC-4b89-ADB6-D9C93CAAB3DF}">
      <x14:dataValidations xmlns:xm="http://schemas.microsoft.com/office/excel/2006/main" xWindow="562" yWindow="361" count="5">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x14:formula1>
            <xm:f>'[Заявка на закупку до 100 (500)(07.12.20).xlsx]Прочее'!#REF!</xm:f>
          </x14:formula1>
          <xm:sqref>F8:N9</xm:sqref>
        </x14:dataValidation>
        <x14:dataValidation type="list" allowBlank="1" showInputMessage="1" showErrorMessage="1">
          <x14:formula1>
            <xm:f>'[Заявка на закупку до 100 (500)(07.12.20).xlsx]Лист1'!#REF!</xm:f>
          </x14:formula1>
          <xm:sqref>F14:N14</xm:sqref>
        </x14:dataValidation>
        <x14:dataValidation type="list" allowBlank="1" showInputMessage="1">
          <x14:formula1>
            <xm:f>'[Заявка на закупку до 100 (500)(07.12.20).xlsx]Прочее'!#REF!</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view="pageBreakPreview" zoomScale="90" zoomScaleNormal="145" zoomScaleSheetLayoutView="90" workbookViewId="0">
      <pane xSplit="2" ySplit="6" topLeftCell="C7" activePane="bottomRight" state="frozen"/>
      <selection activeCell="L13" sqref="L13"/>
      <selection pane="topRight" activeCell="L13" sqref="L13"/>
      <selection pane="bottomLeft" activeCell="L13" sqref="L13"/>
      <selection pane="bottomRight" activeCell="J10" sqref="J10"/>
    </sheetView>
  </sheetViews>
  <sheetFormatPr defaultRowHeight="18"/>
  <cols>
    <col min="1" max="1" width="4.28515625" style="252" customWidth="1"/>
    <col min="2" max="2" width="4.7109375" style="252" customWidth="1"/>
    <col min="3" max="3" width="18.140625" style="252" customWidth="1"/>
    <col min="4" max="4" width="11.85546875" style="252" customWidth="1"/>
    <col min="5" max="5" width="22.5703125" style="252" customWidth="1"/>
    <col min="6" max="6" width="26.42578125" style="252" customWidth="1"/>
    <col min="7" max="7" width="15" style="252" customWidth="1"/>
    <col min="8" max="8" width="5.42578125" style="252" customWidth="1"/>
    <col min="9" max="9" width="12.140625" style="252" customWidth="1"/>
    <col min="10" max="10" width="12" style="252" customWidth="1"/>
    <col min="11" max="11" width="17.140625" style="252" customWidth="1"/>
    <col min="12" max="12" width="13.28515625" style="252" customWidth="1"/>
    <col min="13" max="13" width="41.7109375" style="252" customWidth="1"/>
    <col min="14" max="14" width="40.7109375" style="252" customWidth="1"/>
    <col min="15" max="16384" width="9.140625" style="252"/>
  </cols>
  <sheetData>
    <row r="1" spans="1:14" ht="20.100000000000001" customHeight="1"/>
    <row r="2" spans="1:14" ht="23.25" customHeight="1">
      <c r="B2" s="253" t="s">
        <v>441</v>
      </c>
      <c r="C2" s="254"/>
      <c r="D2" s="254"/>
      <c r="E2" s="254"/>
      <c r="F2" s="254"/>
      <c r="G2" s="254"/>
      <c r="H2" s="254"/>
      <c r="I2" s="254"/>
      <c r="J2" s="254"/>
      <c r="K2" s="254"/>
      <c r="L2" s="254"/>
      <c r="M2" s="254"/>
      <c r="N2" s="254"/>
    </row>
    <row r="3" spans="1:14" ht="23.25" customHeight="1">
      <c r="B3" s="255" t="s">
        <v>442</v>
      </c>
      <c r="C3" s="254"/>
      <c r="D3" s="254"/>
      <c r="E3" s="254"/>
      <c r="F3" s="254"/>
      <c r="G3" s="254"/>
      <c r="H3" s="254"/>
      <c r="I3" s="254"/>
      <c r="J3" s="254"/>
      <c r="K3" s="254"/>
      <c r="L3" s="254"/>
      <c r="M3" s="254"/>
      <c r="N3" s="254"/>
    </row>
    <row r="4" spans="1:14" ht="23.25" customHeight="1">
      <c r="A4" s="120"/>
      <c r="B4" s="253" t="s">
        <v>443</v>
      </c>
      <c r="C4" s="253"/>
      <c r="D4" s="253"/>
      <c r="E4" s="253"/>
      <c r="F4" s="253"/>
      <c r="G4" s="253"/>
      <c r="H4" s="253"/>
      <c r="I4" s="253"/>
      <c r="J4" s="253"/>
      <c r="K4" s="253"/>
      <c r="L4" s="254"/>
      <c r="M4" s="254"/>
      <c r="N4" s="254"/>
    </row>
    <row r="5" spans="1:14">
      <c r="A5" s="256"/>
      <c r="B5" s="257" t="s">
        <v>2</v>
      </c>
      <c r="C5" s="257" t="s">
        <v>1</v>
      </c>
      <c r="D5" s="257" t="s">
        <v>444</v>
      </c>
      <c r="E5" s="257" t="s">
        <v>445</v>
      </c>
      <c r="F5" s="257" t="s">
        <v>446</v>
      </c>
      <c r="G5" s="258" t="s">
        <v>447</v>
      </c>
      <c r="H5" s="259"/>
      <c r="I5" s="258" t="s">
        <v>448</v>
      </c>
      <c r="J5" s="259"/>
      <c r="K5" s="260" t="s">
        <v>449</v>
      </c>
      <c r="L5" s="261" t="s">
        <v>450</v>
      </c>
      <c r="M5" s="261"/>
      <c r="N5" s="261"/>
    </row>
    <row r="6" spans="1:14" ht="51">
      <c r="A6" s="256"/>
      <c r="B6" s="262"/>
      <c r="C6" s="262"/>
      <c r="D6" s="262"/>
      <c r="E6" s="262"/>
      <c r="F6" s="262"/>
      <c r="G6" s="263" t="s">
        <v>451</v>
      </c>
      <c r="H6" s="263" t="s">
        <v>452</v>
      </c>
      <c r="I6" s="263" t="s">
        <v>453</v>
      </c>
      <c r="J6" s="263" t="s">
        <v>454</v>
      </c>
      <c r="K6" s="264"/>
      <c r="L6" s="265" t="s">
        <v>455</v>
      </c>
      <c r="M6" s="266" t="s">
        <v>456</v>
      </c>
      <c r="N6" s="266" t="s">
        <v>457</v>
      </c>
    </row>
    <row r="7" spans="1:14">
      <c r="A7" s="267"/>
      <c r="B7" s="268" t="s">
        <v>458</v>
      </c>
      <c r="C7" s="269" t="s">
        <v>346</v>
      </c>
      <c r="D7" s="268" t="s">
        <v>459</v>
      </c>
      <c r="E7" s="269" t="s">
        <v>460</v>
      </c>
      <c r="F7" s="268" t="s">
        <v>461</v>
      </c>
      <c r="G7" s="269" t="s">
        <v>462</v>
      </c>
      <c r="H7" s="268" t="s">
        <v>463</v>
      </c>
      <c r="I7" s="269" t="s">
        <v>464</v>
      </c>
      <c r="J7" s="268" t="s">
        <v>465</v>
      </c>
      <c r="K7" s="269" t="s">
        <v>466</v>
      </c>
      <c r="L7" s="268" t="s">
        <v>467</v>
      </c>
      <c r="M7" s="269" t="s">
        <v>468</v>
      </c>
      <c r="N7" s="269" t="s">
        <v>469</v>
      </c>
    </row>
    <row r="8" spans="1:14" ht="30" customHeight="1">
      <c r="A8" s="267"/>
      <c r="B8" s="270">
        <f t="shared" ref="B8:B17" ca="1" si="0">IF(ISNUMBER(OFFSET(B8,-1,0)), OFFSET(B8,-1,0)+1, 1)</f>
        <v>1</v>
      </c>
      <c r="C8" s="271"/>
      <c r="D8" s="271"/>
      <c r="E8" s="272"/>
      <c r="F8" s="272"/>
      <c r="G8" s="273"/>
      <c r="H8" s="271"/>
      <c r="I8" s="274"/>
      <c r="J8" s="274"/>
      <c r="K8" s="271"/>
      <c r="L8" s="273"/>
      <c r="M8" s="273"/>
      <c r="N8" s="273"/>
    </row>
    <row r="9" spans="1:14" ht="30" customHeight="1">
      <c r="A9" s="267"/>
      <c r="B9" s="270">
        <f t="shared" ca="1" si="0"/>
        <v>2</v>
      </c>
      <c r="C9" s="271"/>
      <c r="D9" s="271"/>
      <c r="E9" s="272"/>
      <c r="F9" s="272"/>
      <c r="G9" s="273"/>
      <c r="H9" s="271"/>
      <c r="I9" s="274"/>
      <c r="J9" s="274"/>
      <c r="K9" s="271"/>
      <c r="L9" s="273"/>
      <c r="M9" s="273"/>
      <c r="N9" s="273"/>
    </row>
    <row r="10" spans="1:14" ht="30" customHeight="1">
      <c r="A10" s="267"/>
      <c r="B10" s="270">
        <f ca="1">IF(ISNUMBER(OFFSET(B10,-1,0)), OFFSET(B10,-1,0)+1, 1)</f>
        <v>3</v>
      </c>
      <c r="C10" s="271"/>
      <c r="D10" s="271"/>
      <c r="E10" s="272"/>
      <c r="F10" s="272"/>
      <c r="G10" s="273"/>
      <c r="H10" s="271"/>
      <c r="I10" s="274"/>
      <c r="J10" s="274"/>
      <c r="K10" s="271"/>
      <c r="L10" s="273"/>
      <c r="M10" s="273"/>
      <c r="N10" s="273"/>
    </row>
    <row r="11" spans="1:14" ht="30" customHeight="1">
      <c r="A11" s="267"/>
      <c r="B11" s="270">
        <f t="shared" ca="1" si="0"/>
        <v>4</v>
      </c>
      <c r="C11" s="271"/>
      <c r="D11" s="271"/>
      <c r="E11" s="272"/>
      <c r="F11" s="272"/>
      <c r="G11" s="273"/>
      <c r="H11" s="271"/>
      <c r="I11" s="274"/>
      <c r="J11" s="274"/>
      <c r="K11" s="271"/>
      <c r="L11" s="273"/>
      <c r="M11" s="273"/>
      <c r="N11" s="273"/>
    </row>
    <row r="12" spans="1:14" ht="30" customHeight="1">
      <c r="A12" s="267"/>
      <c r="B12" s="270">
        <f t="shared" ca="1" si="0"/>
        <v>5</v>
      </c>
      <c r="C12" s="271"/>
      <c r="D12" s="271"/>
      <c r="E12" s="272"/>
      <c r="F12" s="272"/>
      <c r="G12" s="273"/>
      <c r="H12" s="271"/>
      <c r="I12" s="274"/>
      <c r="J12" s="274"/>
      <c r="K12" s="271"/>
      <c r="L12" s="273"/>
      <c r="M12" s="273"/>
      <c r="N12" s="273"/>
    </row>
    <row r="13" spans="1:14" ht="30" customHeight="1">
      <c r="A13" s="267"/>
      <c r="B13" s="270">
        <f t="shared" ca="1" si="0"/>
        <v>6</v>
      </c>
      <c r="C13" s="271"/>
      <c r="D13" s="271"/>
      <c r="E13" s="272"/>
      <c r="F13" s="272"/>
      <c r="G13" s="273"/>
      <c r="H13" s="271"/>
      <c r="I13" s="274"/>
      <c r="J13" s="274"/>
      <c r="K13" s="271"/>
      <c r="L13" s="273"/>
      <c r="M13" s="273"/>
      <c r="N13" s="273"/>
    </row>
    <row r="14" spans="1:14" ht="30" customHeight="1">
      <c r="A14" s="267"/>
      <c r="B14" s="270">
        <f t="shared" ca="1" si="0"/>
        <v>7</v>
      </c>
      <c r="C14" s="271"/>
      <c r="D14" s="271"/>
      <c r="E14" s="272"/>
      <c r="F14" s="272"/>
      <c r="G14" s="273"/>
      <c r="H14" s="271"/>
      <c r="I14" s="274"/>
      <c r="J14" s="274"/>
      <c r="K14" s="271"/>
      <c r="L14" s="273"/>
      <c r="M14" s="273"/>
      <c r="N14" s="273"/>
    </row>
    <row r="15" spans="1:14" ht="30" customHeight="1">
      <c r="A15" s="267"/>
      <c r="B15" s="270">
        <f t="shared" ca="1" si="0"/>
        <v>8</v>
      </c>
      <c r="C15" s="271"/>
      <c r="D15" s="271"/>
      <c r="E15" s="272"/>
      <c r="F15" s="272"/>
      <c r="G15" s="273"/>
      <c r="H15" s="271"/>
      <c r="I15" s="274"/>
      <c r="J15" s="274"/>
      <c r="K15" s="271"/>
      <c r="L15" s="273"/>
      <c r="M15" s="273"/>
      <c r="N15" s="273"/>
    </row>
    <row r="16" spans="1:14" ht="30" customHeight="1">
      <c r="A16" s="267"/>
      <c r="B16" s="270">
        <f t="shared" ca="1" si="0"/>
        <v>9</v>
      </c>
      <c r="C16" s="271"/>
      <c r="D16" s="271"/>
      <c r="E16" s="272"/>
      <c r="F16" s="272"/>
      <c r="G16" s="273"/>
      <c r="H16" s="271"/>
      <c r="I16" s="274"/>
      <c r="J16" s="274"/>
      <c r="K16" s="271"/>
      <c r="L16" s="273"/>
      <c r="M16" s="273"/>
      <c r="N16" s="273"/>
    </row>
    <row r="17" spans="1:14" ht="30" customHeight="1">
      <c r="A17" s="267"/>
      <c r="B17" s="275">
        <f t="shared" ca="1" si="0"/>
        <v>10</v>
      </c>
      <c r="C17" s="276"/>
      <c r="D17" s="276"/>
      <c r="E17" s="277"/>
      <c r="F17" s="277"/>
      <c r="G17" s="278"/>
      <c r="H17" s="276"/>
      <c r="I17" s="279"/>
      <c r="J17" s="279"/>
      <c r="K17" s="271"/>
      <c r="L17" s="273"/>
      <c r="M17" s="273"/>
      <c r="N17" s="273"/>
    </row>
    <row r="18" spans="1:14" ht="37.5" customHeight="1">
      <c r="A18" s="280"/>
      <c r="B18" s="281"/>
      <c r="C18" s="282" t="s">
        <v>470</v>
      </c>
      <c r="D18" s="282"/>
      <c r="E18" s="282"/>
      <c r="F18" s="282"/>
      <c r="G18" s="282"/>
      <c r="H18" s="282"/>
      <c r="I18" s="282"/>
      <c r="J18" s="282"/>
      <c r="K18" s="282"/>
      <c r="L18" s="282"/>
      <c r="M18" s="282"/>
      <c r="N18" s="282"/>
    </row>
  </sheetData>
  <sheetProtection formatRows="0" sort="0" autoFilter="0"/>
  <mergeCells count="11">
    <mergeCell ref="G5:H5"/>
    <mergeCell ref="I5:J5"/>
    <mergeCell ref="K5:K6"/>
    <mergeCell ref="L5:N5"/>
    <mergeCell ref="C18:N18"/>
    <mergeCell ref="A5:A6"/>
    <mergeCell ref="B5:B6"/>
    <mergeCell ref="C5:C6"/>
    <mergeCell ref="D5:D6"/>
    <mergeCell ref="E5:E6"/>
    <mergeCell ref="F5:F6"/>
  </mergeCells>
  <conditionalFormatting sqref="A2:N4 A5:L5 A18:C18 A6:N17">
    <cfRule type="expression" dxfId="20" priority="1">
      <formula>AND(CELL("защита", A2)=0, NOT(ISBLANK(A2)))</formula>
    </cfRule>
    <cfRule type="expression" dxfId="19" priority="2">
      <formula>AND(CELL("защита", A2)=0, ISBLANK(A2))</formula>
    </cfRule>
    <cfRule type="expression" dxfId="18"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H8:H17">
      <formula1>AND(ISNUMBER(VALUE(H8)), OR(LEN(H8)=10, LEN(H8)=12))</formula1>
    </dataValidation>
    <dataValidation type="date" operator="greaterThan" allowBlank="1" showInputMessage="1" showErrorMessage="1" error="Только дата" prompt="Только дата" sqref="I8:J17">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E8:E17">
      <formula1>-1000000000000</formula1>
    </dataValidation>
    <dataValidation type="list" allowBlank="1" showInputMessage="1" showErrorMessage="1" sqref="L8:L17">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L5"/>
    <dataValidation allowBlank="1" showInputMessage="1" showErrorMessage="1" prompt="Соответствует ли указанный договор критериям аналогичности, указанными в документации о закупке" sqref="L6"/>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F8:F17">
      <formula1>-1000000000000</formula1>
    </dataValidation>
  </dataValidations>
  <hyperlinks>
    <hyperlink ref="K5" r:id="rId1" display="http://zakupki.gov.ru/epz/main/public/home.html"/>
  </hyperlinks>
  <pageMargins left="0.39370078740157483" right="0.23622047244094491" top="0.74803149606299213" bottom="0.82677165354330717" header="0.31496062992125984" footer="0.31496062992125984"/>
  <pageSetup paperSize="9" scale="58"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42" priority="1"/>
  </conditionalFormatting>
  <conditionalFormatting sqref="C2:E20 C22:E41">
    <cfRule type="duplicateValues" dxfId="41" priority="2"/>
  </conditionalFormatting>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278</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278</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278</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278</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284</v>
      </c>
      <c r="C6" s="8" t="s">
        <v>278</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285</v>
      </c>
      <c r="C7" s="8" t="s">
        <v>278</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283</v>
      </c>
      <c r="C8" s="8" t="s">
        <v>278</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278</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c r="B10" s="11"/>
      <c r="C10" s="8" t="s">
        <v>278</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278</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278</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387</v>
      </c>
    </row>
    <row r="2" spans="1:2">
      <c r="A2" s="96">
        <v>1</v>
      </c>
      <c r="B2" s="96" t="s">
        <v>388</v>
      </c>
    </row>
    <row r="3" spans="1:2">
      <c r="A3" s="96">
        <v>2</v>
      </c>
      <c r="B3" s="96" t="s">
        <v>9</v>
      </c>
    </row>
    <row r="4" spans="1:2">
      <c r="A4" s="96">
        <v>3</v>
      </c>
      <c r="B4" s="96" t="s">
        <v>389</v>
      </c>
    </row>
    <row r="5" spans="1:2">
      <c r="A5" s="96">
        <v>4</v>
      </c>
      <c r="B5" s="96" t="s">
        <v>390</v>
      </c>
    </row>
    <row r="6" spans="1:2">
      <c r="A6" s="96">
        <v>5</v>
      </c>
      <c r="B6" s="96" t="s">
        <v>391</v>
      </c>
    </row>
    <row r="7" spans="1:2">
      <c r="A7" s="96">
        <v>6</v>
      </c>
      <c r="B7" s="96" t="s">
        <v>392</v>
      </c>
    </row>
    <row r="8" spans="1:2">
      <c r="A8" s="96">
        <v>7</v>
      </c>
      <c r="B8" s="96" t="s">
        <v>393</v>
      </c>
    </row>
    <row r="9" spans="1:2">
      <c r="A9" s="96">
        <v>8</v>
      </c>
      <c r="B9" s="96" t="s">
        <v>394</v>
      </c>
    </row>
    <row r="10" spans="1:2">
      <c r="A10" s="96">
        <v>9</v>
      </c>
      <c r="B10" s="96" t="s">
        <v>395</v>
      </c>
    </row>
    <row r="11" spans="1:2">
      <c r="A11" s="96">
        <v>10</v>
      </c>
      <c r="B11" s="96" t="s">
        <v>24</v>
      </c>
    </row>
    <row r="12" spans="1:2">
      <c r="A12" s="96">
        <v>11</v>
      </c>
      <c r="B12" s="96" t="s">
        <v>26</v>
      </c>
    </row>
    <row r="13" spans="1:2">
      <c r="A13" s="96">
        <v>12</v>
      </c>
      <c r="B13" s="96" t="s">
        <v>11</v>
      </c>
    </row>
    <row r="14" spans="1:2">
      <c r="A14" s="96">
        <v>13</v>
      </c>
      <c r="B14" s="96" t="s">
        <v>396</v>
      </c>
    </row>
    <row r="15" spans="1:2">
      <c r="A15" s="96">
        <v>14</v>
      </c>
      <c r="B15" s="96" t="s">
        <v>397</v>
      </c>
    </row>
    <row r="16" spans="1:2">
      <c r="A16" s="96">
        <v>15</v>
      </c>
      <c r="B16" s="96" t="s">
        <v>398</v>
      </c>
    </row>
    <row r="17" spans="1:2">
      <c r="A17" s="96">
        <v>16</v>
      </c>
      <c r="B17" s="96" t="s">
        <v>399</v>
      </c>
    </row>
    <row r="18" spans="1:2">
      <c r="A18" s="96">
        <v>17</v>
      </c>
      <c r="B18" s="96" t="s">
        <v>400</v>
      </c>
    </row>
    <row r="19" spans="1:2">
      <c r="A19" s="96">
        <v>18</v>
      </c>
      <c r="B19" s="96" t="s">
        <v>401</v>
      </c>
    </row>
    <row r="20" spans="1:2">
      <c r="A20" s="96">
        <v>19</v>
      </c>
      <c r="B20" s="96" t="s">
        <v>402</v>
      </c>
    </row>
    <row r="21" spans="1:2">
      <c r="A21" s="96">
        <v>20</v>
      </c>
      <c r="B21" s="96" t="s">
        <v>403</v>
      </c>
    </row>
    <row r="22" spans="1:2">
      <c r="A22" s="96">
        <v>21</v>
      </c>
      <c r="B22" s="96" t="s">
        <v>404</v>
      </c>
    </row>
    <row r="23" spans="1:2">
      <c r="A23" s="96">
        <v>22</v>
      </c>
      <c r="B23" s="96" t="s">
        <v>405</v>
      </c>
    </row>
    <row r="24" spans="1:2">
      <c r="A24" s="96">
        <v>23</v>
      </c>
      <c r="B24" s="96" t="s">
        <v>406</v>
      </c>
    </row>
    <row r="25" spans="1:2">
      <c r="A25" s="96">
        <v>24</v>
      </c>
      <c r="B25" s="96" t="s">
        <v>407</v>
      </c>
    </row>
    <row r="26" spans="1:2">
      <c r="A26" s="96">
        <v>25</v>
      </c>
      <c r="B26" s="96" t="s">
        <v>408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314</v>
      </c>
      <c r="C1" t="s">
        <v>359</v>
      </c>
      <c r="E1" s="13">
        <v>0</v>
      </c>
    </row>
    <row r="2" spans="1:5">
      <c r="A2" t="s">
        <v>315</v>
      </c>
      <c r="C2" t="s">
        <v>360</v>
      </c>
      <c r="E2" s="161">
        <v>20</v>
      </c>
    </row>
    <row r="3" spans="1:5">
      <c r="C3" t="s">
        <v>361</v>
      </c>
    </row>
    <row r="4" spans="1:5">
      <c r="C4" t="s">
        <v>315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E21" sqref="E21"/>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1" t="s">
        <v>172</v>
      </c>
      <c r="B1" s="201"/>
      <c r="C1" s="201"/>
      <c r="D1" s="201"/>
      <c r="E1" s="201"/>
      <c r="F1" s="201"/>
      <c r="G1" s="201"/>
    </row>
    <row r="2" spans="1:7" s="125" customFormat="1" ht="29.25" customHeight="1">
      <c r="A2" s="123" t="s">
        <v>2</v>
      </c>
      <c r="B2" s="123" t="s">
        <v>3</v>
      </c>
      <c r="C2" s="124" t="s">
        <v>4</v>
      </c>
      <c r="D2" s="123" t="s">
        <v>5</v>
      </c>
      <c r="E2" s="123" t="s">
        <v>6</v>
      </c>
      <c r="F2" s="123" t="s">
        <v>7</v>
      </c>
      <c r="G2" s="123" t="s">
        <v>363</v>
      </c>
    </row>
    <row r="3" spans="1:7" s="127" customFormat="1" ht="15">
      <c r="A3" s="123">
        <v>1</v>
      </c>
      <c r="B3" s="90" t="s">
        <v>424</v>
      </c>
      <c r="C3" s="126"/>
      <c r="D3" s="90"/>
      <c r="E3" s="165" t="s">
        <v>428</v>
      </c>
      <c r="F3" s="165" t="s">
        <v>429</v>
      </c>
      <c r="G3" s="90"/>
    </row>
    <row r="4" spans="1:7" s="127" customFormat="1" ht="16.5" customHeight="1">
      <c r="A4" s="123">
        <v>2</v>
      </c>
      <c r="B4" s="90" t="s">
        <v>423</v>
      </c>
      <c r="C4" s="126"/>
      <c r="D4" s="90"/>
      <c r="E4" s="165" t="s">
        <v>430</v>
      </c>
      <c r="F4" s="165" t="s">
        <v>431</v>
      </c>
      <c r="G4" s="90"/>
    </row>
    <row r="5" spans="1:7" s="127" customFormat="1" ht="25.5">
      <c r="A5" s="123">
        <v>3</v>
      </c>
      <c r="B5" s="90" t="s">
        <v>425</v>
      </c>
      <c r="C5" s="126"/>
      <c r="D5" s="90"/>
      <c r="E5" s="165" t="s">
        <v>433</v>
      </c>
      <c r="F5" s="165" t="s">
        <v>432</v>
      </c>
      <c r="G5" s="90"/>
    </row>
    <row r="6" spans="1:7" s="127" customFormat="1" ht="15">
      <c r="A6" s="123">
        <v>4</v>
      </c>
      <c r="B6" s="90" t="s">
        <v>426</v>
      </c>
      <c r="C6" s="126"/>
      <c r="D6" s="90"/>
      <c r="E6" s="165" t="s">
        <v>435</v>
      </c>
      <c r="F6" s="165" t="s">
        <v>434</v>
      </c>
      <c r="G6" s="90"/>
    </row>
    <row r="7" spans="1:7" s="127" customFormat="1" ht="15">
      <c r="A7" s="123">
        <v>5</v>
      </c>
      <c r="B7" s="90" t="s">
        <v>427</v>
      </c>
      <c r="C7" s="166"/>
      <c r="D7" s="90"/>
      <c r="E7" s="90"/>
      <c r="F7" s="165" t="s">
        <v>436</v>
      </c>
      <c r="G7" s="90"/>
    </row>
    <row r="8" spans="1:7" s="127" customFormat="1" ht="15">
      <c r="A8" s="123">
        <v>6</v>
      </c>
      <c r="B8" s="90" t="s">
        <v>437</v>
      </c>
      <c r="C8" s="126"/>
      <c r="D8" s="90"/>
      <c r="E8" s="165" t="s">
        <v>439</v>
      </c>
      <c r="F8" s="165" t="s">
        <v>438</v>
      </c>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hyperlinks>
    <hyperlink ref="E3" r:id="rId1" display="mailto:bratsk@vsevorota38.ru"/>
    <hyperlink ref="F3" r:id="rId2" display="tel:+79500530546"/>
    <hyperlink ref="E4" r:id="rId3" display="mailto:vorota-bratsk@mail.ru"/>
    <hyperlink ref="F4" r:id="rId4" display="tel:+73953272705"/>
    <hyperlink ref="F5" r:id="rId5" display="tel:+79643558483"/>
    <hyperlink ref="E5" r:id="rId6" display="mailto:sveta1172@mail.ru"/>
    <hyperlink ref="F6" r:id="rId7" display="tel:+73953295252"/>
    <hyperlink ref="E6" r:id="rId8" display="mailto:1795252@mail.ru"/>
    <hyperlink ref="F7" r:id="rId9" display="tel:+73953484810"/>
    <hyperlink ref="F8" r:id="rId10" display="tel:+73953409093"/>
    <hyperlink ref="E8" r:id="rId11" display="mailto:technoem@yandex.ru"/>
  </hyperlinks>
  <pageMargins left="0.7" right="0.7" top="0.75" bottom="0.75" header="0.3" footer="0.3"/>
  <pageSetup paperSize="9" scale="92" orientation="landscape" r:id="rId12"/>
  <rowBreaks count="1" manualBreakCount="1">
    <brk id="34" max="16383" man="1"/>
  </rowBreaks>
  <tableParts count="1">
    <tablePart r:id="rId1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261</v>
      </c>
      <c r="B2" s="14">
        <v>3</v>
      </c>
      <c r="D2" s="57" t="s">
        <v>386</v>
      </c>
    </row>
    <row r="3" spans="1:4" ht="16.5" customHeight="1">
      <c r="A3" s="14" t="s">
        <v>262</v>
      </c>
      <c r="B3" s="14">
        <v>5</v>
      </c>
      <c r="D3" s="57" t="s">
        <v>282</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M13" sqref="M13"/>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0" t="s">
        <v>263</v>
      </c>
      <c r="B1" s="210"/>
      <c r="C1" s="210"/>
      <c r="D1" s="210"/>
      <c r="E1" s="210"/>
      <c r="F1" s="210"/>
      <c r="G1" s="210"/>
      <c r="H1" s="210"/>
      <c r="I1" s="210"/>
    </row>
    <row r="2" spans="1:9" ht="25.5" customHeight="1">
      <c r="A2" s="136">
        <f>Заявка!D6</f>
        <v>1</v>
      </c>
      <c r="B2" s="105" t="str">
        <f>Заявка!E6</f>
        <v>Заказчик</v>
      </c>
      <c r="C2" s="202" t="str">
        <f>Заявка!F6</f>
        <v>БЦ ТСЛ ООО "ТД "ЕвроСибЭнерго"</v>
      </c>
      <c r="D2" s="202"/>
      <c r="E2" s="202"/>
      <c r="F2" s="202"/>
      <c r="G2" s="202"/>
      <c r="H2" s="202"/>
      <c r="I2" s="202"/>
    </row>
    <row r="3" spans="1:9" ht="25.5" customHeight="1">
      <c r="A3" s="136">
        <f>A2+1</f>
        <v>2</v>
      </c>
      <c r="B3" s="105" t="str">
        <f>Заявка!E7</f>
        <v>Местонахождение заказчика</v>
      </c>
      <c r="C3" s="202" t="str">
        <f>Заявка!F7</f>
        <v>г.Братск, Центральный участок ТЭЦ-6.</v>
      </c>
      <c r="D3" s="202"/>
      <c r="E3" s="202"/>
      <c r="F3" s="202"/>
      <c r="G3" s="202"/>
      <c r="H3" s="202"/>
      <c r="I3" s="202"/>
    </row>
    <row r="4" spans="1:9" ht="25.5" customHeight="1">
      <c r="A4" s="136">
        <f t="shared" ref="A4:A14" si="0">A3+1</f>
        <v>3</v>
      </c>
      <c r="B4" s="105" t="str">
        <f>Заявка!E21</f>
        <v>Место публикации</v>
      </c>
      <c r="C4" s="202" t="str">
        <f>Заявка!F21</f>
        <v>www.eurosib-td.ru</v>
      </c>
      <c r="D4" s="202"/>
      <c r="E4" s="202"/>
      <c r="F4" s="202"/>
      <c r="G4" s="202"/>
      <c r="H4" s="202"/>
      <c r="I4" s="202"/>
    </row>
    <row r="5" spans="1:9" ht="41.25" customHeight="1">
      <c r="A5" s="136">
        <f t="shared" si="0"/>
        <v>4</v>
      </c>
      <c r="B5" s="105" t="str">
        <f>Заявка!E11</f>
        <v>Предмет договора</v>
      </c>
      <c r="C5" s="202" t="str">
        <f>Заявка!F11</f>
        <v>Техническое обслуживание и устранение дефектов секционных ворот</v>
      </c>
      <c r="D5" s="202"/>
      <c r="E5" s="202"/>
      <c r="F5" s="202"/>
      <c r="G5" s="202"/>
      <c r="H5" s="202"/>
      <c r="I5" s="202"/>
    </row>
    <row r="6" spans="1:9" ht="25.5" customHeight="1">
      <c r="A6" s="136">
        <f t="shared" si="0"/>
        <v>5</v>
      </c>
      <c r="B6" s="105" t="str">
        <f>Заявка!E12</f>
        <v>Способ закупки</v>
      </c>
      <c r="C6" s="202" t="str">
        <f>Заявка!F12</f>
        <v>Упрощенная закупка</v>
      </c>
      <c r="D6" s="202"/>
      <c r="E6" s="202"/>
      <c r="F6" s="202"/>
      <c r="G6" s="202"/>
      <c r="H6" s="202"/>
      <c r="I6" s="202"/>
    </row>
    <row r="7" spans="1:9" ht="36" customHeight="1">
      <c r="A7" s="136">
        <f t="shared" si="0"/>
        <v>6</v>
      </c>
      <c r="B7" s="105" t="str">
        <f>Заявка!E13</f>
        <v>Место выполнения работ, оказания услуг</v>
      </c>
      <c r="C7" s="202" t="str">
        <f>Заявка!F13</f>
        <v>г.Братск, Центральный участок ТЭЦ-6.                                                                                                                        г.Братск, Жилой район Энергетик, промзона КБЖБ, территория РПБ-1, СЭС</v>
      </c>
      <c r="D7" s="202"/>
      <c r="E7" s="202"/>
      <c r="F7" s="202"/>
      <c r="G7" s="202"/>
      <c r="H7" s="202"/>
      <c r="I7" s="202"/>
    </row>
    <row r="8" spans="1:9" ht="25.5" customHeight="1">
      <c r="A8" s="136">
        <f t="shared" si="0"/>
        <v>7</v>
      </c>
      <c r="B8" s="105" t="str">
        <f>Заявка!E14</f>
        <v xml:space="preserve">Гарантийный срок </v>
      </c>
      <c r="C8" s="202" t="str">
        <f>Заявка!F14</f>
        <v>12 месяцев</v>
      </c>
      <c r="D8" s="202"/>
      <c r="E8" s="202"/>
      <c r="F8" s="202"/>
      <c r="G8" s="202"/>
      <c r="H8" s="202"/>
      <c r="I8" s="202"/>
    </row>
    <row r="9" spans="1:9" ht="25.5" customHeight="1">
      <c r="A9" s="136">
        <f t="shared" si="0"/>
        <v>8</v>
      </c>
      <c r="B9" s="105" t="str">
        <f>Заявка!E15</f>
        <v>НМЦД, рублей без учета НДС</v>
      </c>
      <c r="C9" s="202">
        <f>Заявка!F15</f>
        <v>250000</v>
      </c>
      <c r="D9" s="202"/>
      <c r="E9" s="202"/>
      <c r="F9" s="202"/>
      <c r="G9" s="202"/>
      <c r="H9" s="202"/>
      <c r="I9" s="202"/>
    </row>
    <row r="10" spans="1:9" ht="25.5" customHeight="1">
      <c r="A10" s="136">
        <f t="shared" si="0"/>
        <v>9</v>
      </c>
      <c r="B10" s="105" t="str">
        <f>Заявка!E16</f>
        <v>Сумма НДС</v>
      </c>
      <c r="C10" s="211">
        <f>Заявка!F16</f>
        <v>50000</v>
      </c>
      <c r="D10" s="202"/>
      <c r="E10" s="202"/>
      <c r="F10" s="202"/>
      <c r="G10" s="202"/>
      <c r="H10" s="202"/>
      <c r="I10" s="202"/>
    </row>
    <row r="11" spans="1:9" ht="25.5" customHeight="1">
      <c r="A11" s="136">
        <f t="shared" si="0"/>
        <v>10</v>
      </c>
      <c r="B11" s="105" t="str">
        <f>Заявка!E18</f>
        <v>Условия оплаты по договору</v>
      </c>
      <c r="C11" s="202" t="str">
        <f>Заявка!F18</f>
        <v xml:space="preserve">Не позднее 10 рабочих дней  по факту работ (услуг), в полном объеме. </v>
      </c>
      <c r="D11" s="202"/>
      <c r="E11" s="202"/>
      <c r="F11" s="202"/>
      <c r="G11" s="202"/>
      <c r="H11" s="202"/>
      <c r="I11" s="202"/>
    </row>
    <row r="12" spans="1:9" ht="25.5" customHeight="1">
      <c r="A12" s="136">
        <f t="shared" si="0"/>
        <v>11</v>
      </c>
      <c r="B12" s="105" t="str">
        <f>Заявка!E19</f>
        <v>Планируемый срок работ (услуг)</v>
      </c>
      <c r="C12" s="202" t="str">
        <f>Заявка!F19</f>
        <v xml:space="preserve"> на два года (с 01 января 2022 по 31 декабря 2023 года)</v>
      </c>
      <c r="D12" s="202"/>
      <c r="E12" s="202"/>
      <c r="F12" s="202"/>
      <c r="G12" s="202"/>
      <c r="H12" s="202"/>
      <c r="I12" s="202"/>
    </row>
    <row r="13" spans="1:9" ht="25.5" customHeight="1">
      <c r="A13" s="163">
        <v>12</v>
      </c>
      <c r="B13" s="164" t="s">
        <v>422</v>
      </c>
      <c r="C13" s="251">
        <v>44524.708333333336</v>
      </c>
      <c r="D13" s="202"/>
      <c r="E13" s="202"/>
      <c r="F13" s="202"/>
      <c r="G13" s="202"/>
      <c r="H13" s="202"/>
      <c r="I13" s="202"/>
    </row>
    <row r="14" spans="1:9" ht="36" customHeight="1">
      <c r="A14" s="136">
        <f t="shared" si="0"/>
        <v>13</v>
      </c>
      <c r="B14" s="164" t="s">
        <v>440</v>
      </c>
      <c r="C14" s="251">
        <v>44530.583333333336</v>
      </c>
      <c r="D14" s="202"/>
      <c r="E14" s="202"/>
      <c r="F14" s="202"/>
      <c r="G14" s="202"/>
      <c r="H14" s="202"/>
      <c r="I14" s="202"/>
    </row>
    <row r="15" spans="1:9" ht="25.5" customHeight="1">
      <c r="A15" s="205" t="s">
        <v>275</v>
      </c>
      <c r="B15" s="206"/>
      <c r="C15" s="206"/>
      <c r="D15" s="206"/>
      <c r="E15" s="206"/>
      <c r="F15" s="206"/>
      <c r="G15" s="206"/>
      <c r="H15" s="206"/>
      <c r="I15" s="207"/>
    </row>
    <row r="16" spans="1:9" ht="37.5" customHeight="1">
      <c r="A16" s="41" t="s">
        <v>2</v>
      </c>
      <c r="B16" s="208" t="s">
        <v>264</v>
      </c>
      <c r="C16" s="209"/>
      <c r="D16" s="209"/>
      <c r="E16" s="204" t="s">
        <v>265</v>
      </c>
      <c r="F16" s="204"/>
      <c r="G16" s="204"/>
      <c r="H16" s="204"/>
      <c r="I16" s="204"/>
    </row>
    <row r="17" spans="1:9" ht="75" hidden="1" customHeight="1">
      <c r="A17" s="41">
        <f>Заявка!D24</f>
        <v>1</v>
      </c>
      <c r="B17" s="167" t="s">
        <v>267</v>
      </c>
      <c r="C17" s="168"/>
      <c r="D17" s="168"/>
      <c r="E17" s="203" t="s">
        <v>287</v>
      </c>
      <c r="F17" s="203"/>
      <c r="G17" s="203"/>
      <c r="H17" s="203"/>
      <c r="I17" s="203"/>
    </row>
    <row r="18" spans="1:9" ht="68.25" hidden="1" customHeight="1">
      <c r="A18" s="103">
        <f>Заявка!D25</f>
        <v>2</v>
      </c>
      <c r="B18" s="167" t="s">
        <v>268</v>
      </c>
      <c r="C18" s="168"/>
      <c r="D18" s="168"/>
      <c r="E18" s="203" t="s">
        <v>288</v>
      </c>
      <c r="F18" s="203"/>
      <c r="G18" s="203"/>
      <c r="H18" s="203"/>
      <c r="I18" s="203"/>
    </row>
    <row r="19" spans="1:9" ht="90" hidden="1" customHeight="1">
      <c r="A19" s="103">
        <f>Заявка!D26</f>
        <v>3</v>
      </c>
      <c r="B19" s="167" t="s">
        <v>269</v>
      </c>
      <c r="C19" s="168"/>
      <c r="D19" s="168"/>
      <c r="E19" s="203" t="s">
        <v>292</v>
      </c>
      <c r="F19" s="203"/>
      <c r="G19" s="203"/>
      <c r="H19" s="203"/>
      <c r="I19" s="203"/>
    </row>
    <row r="20" spans="1:9" ht="134.25" hidden="1" customHeight="1">
      <c r="A20" s="103">
        <f>Заявка!D27</f>
        <v>4</v>
      </c>
      <c r="B20" s="167" t="s">
        <v>289</v>
      </c>
      <c r="C20" s="168"/>
      <c r="D20" s="168"/>
      <c r="E20" s="203" t="s">
        <v>293</v>
      </c>
      <c r="F20" s="203"/>
      <c r="G20" s="203"/>
      <c r="H20" s="203"/>
      <c r="I20" s="203"/>
    </row>
    <row r="21" spans="1:9" ht="96" hidden="1" customHeight="1">
      <c r="A21" s="103">
        <f>Заявка!D28</f>
        <v>5</v>
      </c>
      <c r="B21" s="167" t="s">
        <v>290</v>
      </c>
      <c r="C21" s="168"/>
      <c r="D21" s="168"/>
      <c r="E21" s="203" t="s">
        <v>294</v>
      </c>
      <c r="F21" s="203"/>
      <c r="G21" s="203"/>
      <c r="H21" s="203"/>
      <c r="I21" s="203"/>
    </row>
    <row r="22" spans="1:9" ht="94.5" hidden="1" customHeight="1">
      <c r="A22" s="103">
        <f>Заявка!D29</f>
        <v>6</v>
      </c>
      <c r="B22" s="167" t="s">
        <v>291</v>
      </c>
      <c r="C22" s="168"/>
      <c r="D22" s="168"/>
      <c r="E22" s="203" t="s">
        <v>295</v>
      </c>
      <c r="F22" s="203"/>
      <c r="G22" s="203"/>
      <c r="H22" s="203"/>
      <c r="I22" s="203"/>
    </row>
    <row r="23" spans="1:9" ht="91.5" hidden="1" customHeight="1">
      <c r="A23" s="103">
        <f>Заявка!D30</f>
        <v>7</v>
      </c>
      <c r="B23" s="167" t="s">
        <v>296</v>
      </c>
      <c r="C23" s="168"/>
      <c r="D23" s="168"/>
      <c r="E23" s="203"/>
      <c r="F23" s="203"/>
      <c r="G23" s="203"/>
      <c r="H23" s="203"/>
      <c r="I23" s="203"/>
    </row>
    <row r="24" spans="1:9" ht="111" hidden="1" customHeight="1">
      <c r="A24" s="103">
        <f>Заявка!D31</f>
        <v>8</v>
      </c>
      <c r="B24" s="167" t="s">
        <v>270</v>
      </c>
      <c r="C24" s="168"/>
      <c r="D24" s="168"/>
      <c r="E24" s="203" t="s">
        <v>297</v>
      </c>
      <c r="F24" s="203"/>
      <c r="G24" s="203"/>
      <c r="H24" s="203"/>
      <c r="I24" s="203"/>
    </row>
    <row r="25" spans="1:9" ht="117.75" hidden="1" customHeight="1">
      <c r="A25" s="103">
        <f>Заявка!D32</f>
        <v>9</v>
      </c>
      <c r="B25" s="167" t="s">
        <v>298</v>
      </c>
      <c r="C25" s="168"/>
      <c r="D25" s="168"/>
      <c r="E25" s="203"/>
      <c r="F25" s="203"/>
      <c r="G25" s="203"/>
      <c r="H25" s="203"/>
      <c r="I25" s="203"/>
    </row>
    <row r="26" spans="1:9" ht="36.75" customHeight="1">
      <c r="A26" s="103">
        <f>Заявка!D33</f>
        <v>10</v>
      </c>
      <c r="B26" s="167" t="s">
        <v>299</v>
      </c>
      <c r="C26" s="168"/>
      <c r="D26" s="168"/>
      <c r="E26" s="203" t="s">
        <v>300</v>
      </c>
      <c r="F26" s="203"/>
      <c r="G26" s="203"/>
      <c r="H26" s="203"/>
      <c r="I26" s="203"/>
    </row>
    <row r="27" spans="1:9" ht="231" customHeight="1">
      <c r="A27" s="103">
        <f>Заявка!D34</f>
        <v>11</v>
      </c>
      <c r="B27" s="167" t="s">
        <v>301</v>
      </c>
      <c r="C27" s="168"/>
      <c r="D27" s="168"/>
      <c r="E27" s="203" t="s">
        <v>302</v>
      </c>
      <c r="F27" s="203"/>
      <c r="G27" s="203"/>
      <c r="H27" s="203"/>
      <c r="I27" s="203"/>
    </row>
    <row r="28" spans="1:9" ht="36.75" hidden="1" customHeight="1">
      <c r="A28" s="103">
        <f>Заявка!D35</f>
        <v>12</v>
      </c>
      <c r="B28" s="167" t="s">
        <v>303</v>
      </c>
      <c r="C28" s="168"/>
      <c r="D28" s="168"/>
      <c r="E28" s="167"/>
      <c r="F28" s="168"/>
      <c r="G28" s="168"/>
      <c r="H28" s="168"/>
      <c r="I28" s="169"/>
    </row>
    <row r="29" spans="1:9" ht="36.75" hidden="1" customHeight="1">
      <c r="A29" s="103">
        <f>Заявка!D36</f>
        <v>13</v>
      </c>
      <c r="B29" s="167" t="s">
        <v>304</v>
      </c>
      <c r="C29" s="168"/>
      <c r="D29" s="168"/>
      <c r="E29" s="167"/>
      <c r="F29" s="168"/>
      <c r="G29" s="168"/>
      <c r="H29" s="168"/>
      <c r="I29" s="169"/>
    </row>
    <row r="30" spans="1:9" ht="72.75" hidden="1" customHeight="1">
      <c r="A30" s="103">
        <f>Заявка!D37</f>
        <v>14</v>
      </c>
      <c r="B30" s="167" t="s">
        <v>305</v>
      </c>
      <c r="C30" s="168"/>
      <c r="D30" s="168"/>
      <c r="E30" s="167" t="s">
        <v>308</v>
      </c>
      <c r="F30" s="168"/>
      <c r="G30" s="168"/>
      <c r="H30" s="168"/>
      <c r="I30" s="169"/>
    </row>
    <row r="31" spans="1:9" ht="36.75" hidden="1" customHeight="1">
      <c r="A31" s="103">
        <f>Заявка!D38</f>
        <v>15</v>
      </c>
      <c r="B31" s="167" t="s">
        <v>306</v>
      </c>
      <c r="C31" s="168"/>
      <c r="D31" s="168"/>
      <c r="E31" s="167" t="s">
        <v>309</v>
      </c>
      <c r="F31" s="168"/>
      <c r="G31" s="168"/>
      <c r="H31" s="168"/>
      <c r="I31" s="169"/>
    </row>
    <row r="32" spans="1:9" ht="246" hidden="1" customHeight="1">
      <c r="A32" s="103">
        <f>Заявка!D39</f>
        <v>16</v>
      </c>
      <c r="B32" s="167" t="s">
        <v>307</v>
      </c>
      <c r="C32" s="168"/>
      <c r="D32" s="168"/>
      <c r="E32" s="203" t="s">
        <v>310</v>
      </c>
      <c r="F32" s="203"/>
      <c r="G32" s="203"/>
      <c r="H32" s="203"/>
      <c r="I32" s="203"/>
    </row>
    <row r="33" spans="1:9" ht="25.5" hidden="1" customHeight="1">
      <c r="A33" s="103">
        <f>Заявка!D40</f>
        <v>17</v>
      </c>
      <c r="B33" s="167" t="s">
        <v>311</v>
      </c>
      <c r="C33" s="168"/>
      <c r="D33" s="168"/>
      <c r="E33" s="203"/>
      <c r="F33" s="203"/>
      <c r="G33" s="203"/>
      <c r="H33" s="203"/>
      <c r="I33" s="203"/>
    </row>
    <row r="34" spans="1:9" ht="48" hidden="1" customHeight="1">
      <c r="A34" s="103">
        <f>Заявка!D41</f>
        <v>18</v>
      </c>
      <c r="B34" s="167" t="s">
        <v>312</v>
      </c>
      <c r="C34" s="168"/>
      <c r="D34" s="168"/>
      <c r="E34" s="203" t="s">
        <v>313</v>
      </c>
      <c r="F34" s="203"/>
      <c r="G34" s="203"/>
      <c r="H34" s="203"/>
      <c r="I34" s="203"/>
    </row>
    <row r="35" spans="1:9" ht="25.5" customHeight="1">
      <c r="A35" s="223" t="s">
        <v>266</v>
      </c>
      <c r="B35" s="224"/>
      <c r="C35" s="224"/>
      <c r="D35" s="224"/>
      <c r="E35" s="224"/>
      <c r="F35" s="224"/>
      <c r="G35" s="224"/>
      <c r="H35" s="224"/>
      <c r="I35" s="225"/>
    </row>
    <row r="36" spans="1:9" ht="39" customHeight="1">
      <c r="A36" s="40">
        <v>1</v>
      </c>
      <c r="B36" s="167" t="s">
        <v>277</v>
      </c>
      <c r="C36" s="168"/>
      <c r="D36" s="168"/>
      <c r="E36" s="168"/>
      <c r="F36" s="168"/>
      <c r="G36" s="168"/>
      <c r="H36" s="168"/>
      <c r="I36" s="169"/>
    </row>
    <row r="37" spans="1:9" ht="61.5" customHeight="1">
      <c r="A37" s="41">
        <v>2</v>
      </c>
      <c r="B37" s="167" t="s">
        <v>276</v>
      </c>
      <c r="C37" s="168"/>
      <c r="D37" s="168"/>
      <c r="E37" s="168"/>
      <c r="F37" s="168"/>
      <c r="G37" s="168"/>
      <c r="H37" s="168"/>
      <c r="I37" s="219"/>
    </row>
    <row r="38" spans="1:9" s="54" customFormat="1" ht="81" hidden="1" customHeight="1">
      <c r="A38" s="51">
        <v>1</v>
      </c>
      <c r="B38" s="215" t="s">
        <v>271</v>
      </c>
      <c r="C38" s="216"/>
      <c r="D38" s="217"/>
      <c r="E38" s="216"/>
      <c r="F38" s="216"/>
      <c r="G38" s="216"/>
      <c r="H38" s="216"/>
      <c r="I38" s="218"/>
    </row>
    <row r="39" spans="1:9" s="54" customFormat="1" ht="81" hidden="1" customHeight="1">
      <c r="A39" s="51">
        <v>1</v>
      </c>
      <c r="B39" s="215" t="s">
        <v>271</v>
      </c>
      <c r="C39" s="216"/>
      <c r="D39" s="217"/>
      <c r="E39" s="216"/>
      <c r="F39" s="216"/>
      <c r="G39" s="216"/>
      <c r="H39" s="216"/>
      <c r="I39" s="218"/>
    </row>
    <row r="40" spans="1:9" s="54" customFormat="1" ht="25.5" hidden="1" customHeight="1">
      <c r="A40" s="51">
        <v>2</v>
      </c>
      <c r="B40" s="220" t="s">
        <v>272</v>
      </c>
      <c r="C40" s="220"/>
      <c r="D40" s="220"/>
      <c r="E40" s="221"/>
      <c r="F40" s="221"/>
      <c r="G40" s="221"/>
      <c r="H40" s="221"/>
      <c r="I40" s="222"/>
    </row>
    <row r="41" spans="1:9" s="54" customFormat="1" ht="25.5" hidden="1" customHeight="1" thickBot="1">
      <c r="A41" s="52">
        <v>3</v>
      </c>
      <c r="B41" s="212" t="s">
        <v>281</v>
      </c>
      <c r="C41" s="212"/>
      <c r="D41" s="212"/>
      <c r="E41" s="213"/>
      <c r="F41" s="213"/>
      <c r="G41" s="213"/>
      <c r="H41" s="213"/>
      <c r="I41" s="214"/>
    </row>
  </sheetData>
  <mergeCells count="64">
    <mergeCell ref="A35:I35"/>
    <mergeCell ref="B23:D23"/>
    <mergeCell ref="E23:I23"/>
    <mergeCell ref="B21:D21"/>
    <mergeCell ref="E21:I21"/>
    <mergeCell ref="B22:D22"/>
    <mergeCell ref="E22:I22"/>
    <mergeCell ref="E29:I29"/>
    <mergeCell ref="E30:I30"/>
    <mergeCell ref="E33:I33"/>
    <mergeCell ref="E34:I34"/>
    <mergeCell ref="B32:D32"/>
    <mergeCell ref="B33:D33"/>
    <mergeCell ref="B34:D34"/>
    <mergeCell ref="E27:I27"/>
    <mergeCell ref="E28:I28"/>
    <mergeCell ref="B41:D41"/>
    <mergeCell ref="E41:I41"/>
    <mergeCell ref="B36:I36"/>
    <mergeCell ref="B38:D38"/>
    <mergeCell ref="E38:I38"/>
    <mergeCell ref="B37:I37"/>
    <mergeCell ref="B39:D39"/>
    <mergeCell ref="E39:I39"/>
    <mergeCell ref="B40:D40"/>
    <mergeCell ref="E40:I40"/>
    <mergeCell ref="A1:I1"/>
    <mergeCell ref="C11:I11"/>
    <mergeCell ref="C10:I10"/>
    <mergeCell ref="C5:I5"/>
    <mergeCell ref="C6:I6"/>
    <mergeCell ref="C7:I7"/>
    <mergeCell ref="C8:I8"/>
    <mergeCell ref="C9:I9"/>
    <mergeCell ref="C2:I2"/>
    <mergeCell ref="C3:I3"/>
    <mergeCell ref="C4:I4"/>
    <mergeCell ref="E32:I32"/>
    <mergeCell ref="E18:I18"/>
    <mergeCell ref="E19:I19"/>
    <mergeCell ref="E20:I20"/>
    <mergeCell ref="B24:D24"/>
    <mergeCell ref="B25:D25"/>
    <mergeCell ref="B26:D26"/>
    <mergeCell ref="B27:D27"/>
    <mergeCell ref="B28:D28"/>
    <mergeCell ref="B29:D29"/>
    <mergeCell ref="B30:D30"/>
    <mergeCell ref="B31:D31"/>
    <mergeCell ref="B20:D20"/>
    <mergeCell ref="B18:D18"/>
    <mergeCell ref="B19:D19"/>
    <mergeCell ref="E31:I31"/>
    <mergeCell ref="C12:I12"/>
    <mergeCell ref="E24:I24"/>
    <mergeCell ref="E25:I25"/>
    <mergeCell ref="E26:I26"/>
    <mergeCell ref="E16:I16"/>
    <mergeCell ref="B17:D17"/>
    <mergeCell ref="A15:I15"/>
    <mergeCell ref="B16:D16"/>
    <mergeCell ref="E17:I17"/>
    <mergeCell ref="C13:I13"/>
    <mergeCell ref="C14:I14"/>
  </mergeCells>
  <conditionalFormatting sqref="C2:I14">
    <cfRule type="containsBlanks" dxfId="139" priority="9">
      <formula>LEN(TRIM(C2))=0</formula>
    </cfRule>
  </conditionalFormatting>
  <conditionalFormatting sqref="B29:B32">
    <cfRule type="expression" dxfId="138" priority="2">
      <formula>AND(CELL("защита", B29)=0, ISBLANK(B29))</formula>
    </cfRule>
    <cfRule type="expression" dxfId="137" priority="3">
      <formula>AND(CELL("защита", B29)=0, NOT(ISBLANK(B29)))</formula>
    </cfRule>
  </conditionalFormatting>
  <dataValidations count="1">
    <dataValidation allowBlank="1" showInputMessage="1" sqref="C2:I14"/>
  </dataValidations>
  <pageMargins left="0.25" right="0.25" top="0.75" bottom="0.75" header="0.3" footer="0.3"/>
  <pageSetup paperSize="9" scale="67" fitToHeight="0" orientation="portrait" r:id="rId1"/>
  <rowBreaks count="1" manualBreakCount="1">
    <brk id="23" max="8" man="1"/>
  </rowBreaks>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A17:I37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I6" sqref="I6"/>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373</v>
      </c>
      <c r="C1" s="140"/>
      <c r="D1" s="140"/>
    </row>
    <row r="2" spans="2:4" ht="30.75" customHeight="1">
      <c r="B2" s="238" t="s">
        <v>374</v>
      </c>
      <c r="C2" s="238"/>
      <c r="D2" s="141"/>
    </row>
    <row r="3" spans="2:4" ht="26.25" customHeight="1">
      <c r="B3" s="239" t="s">
        <v>375</v>
      </c>
      <c r="C3" s="240"/>
      <c r="D3" s="142"/>
    </row>
    <row r="4" spans="2:4" ht="23.25" customHeight="1">
      <c r="B4" s="238" t="s">
        <v>376</v>
      </c>
      <c r="C4" s="238"/>
      <c r="D4" s="142"/>
    </row>
    <row r="5" spans="2:4" ht="23.25" customHeight="1">
      <c r="B5" s="238" t="s">
        <v>237</v>
      </c>
      <c r="C5" s="238"/>
      <c r="D5" s="142"/>
    </row>
    <row r="6" spans="2:4" ht="23.25" customHeight="1">
      <c r="B6" s="239" t="s">
        <v>377</v>
      </c>
      <c r="C6" s="240"/>
      <c r="D6" s="143"/>
    </row>
    <row r="7" spans="2:4" ht="23.25" customHeight="1">
      <c r="B7" s="226" t="s">
        <v>4</v>
      </c>
      <c r="C7" s="226"/>
      <c r="D7" s="142"/>
    </row>
    <row r="8" spans="2:4" ht="23.25" customHeight="1">
      <c r="B8" s="226" t="s">
        <v>378</v>
      </c>
      <c r="C8" s="226"/>
      <c r="D8" s="142"/>
    </row>
    <row r="9" spans="2:4" ht="15.75" thickBot="1">
      <c r="B9" s="144"/>
      <c r="C9" s="144"/>
      <c r="D9" s="145"/>
    </row>
    <row r="10" spans="2:4" ht="26.25" customHeight="1">
      <c r="B10" s="227" t="s">
        <v>379</v>
      </c>
      <c r="C10" s="146" t="s">
        <v>354</v>
      </c>
      <c r="D10" s="147"/>
    </row>
    <row r="11" spans="2:4" ht="26.25" customHeight="1">
      <c r="B11" s="228"/>
      <c r="C11" s="148" t="s">
        <v>380</v>
      </c>
      <c r="D11" s="149"/>
    </row>
    <row r="12" spans="2:4" ht="26.25" customHeight="1">
      <c r="B12" s="228"/>
      <c r="C12" s="148" t="s">
        <v>381</v>
      </c>
      <c r="D12" s="150"/>
    </row>
    <row r="13" spans="2:4" ht="26.25" customHeight="1">
      <c r="B13" s="229"/>
      <c r="C13" s="151" t="s">
        <v>382</v>
      </c>
      <c r="D13" s="150"/>
    </row>
    <row r="14" spans="2:4" ht="26.25" customHeight="1" thickBot="1">
      <c r="B14" s="230"/>
      <c r="C14" s="152" t="s">
        <v>237</v>
      </c>
      <c r="D14" s="153"/>
    </row>
    <row r="15" spans="2:4" ht="26.25" customHeight="1">
      <c r="B15" s="231" t="s">
        <v>383</v>
      </c>
      <c r="C15" s="154" t="s">
        <v>354</v>
      </c>
      <c r="D15" s="155"/>
    </row>
    <row r="16" spans="2:4" ht="26.25" customHeight="1">
      <c r="B16" s="232"/>
      <c r="C16" s="148" t="s">
        <v>380</v>
      </c>
      <c r="D16" s="156"/>
    </row>
    <row r="17" spans="2:4" ht="26.25" customHeight="1">
      <c r="B17" s="232"/>
      <c r="C17" s="148" t="s">
        <v>381</v>
      </c>
      <c r="D17" s="143"/>
    </row>
    <row r="18" spans="2:4" ht="26.25" customHeight="1">
      <c r="B18" s="233"/>
      <c r="C18" s="151" t="s">
        <v>382</v>
      </c>
      <c r="D18" s="143"/>
    </row>
    <row r="19" spans="2:4" ht="26.25" customHeight="1" thickBot="1">
      <c r="B19" s="234"/>
      <c r="C19" s="157" t="s">
        <v>237</v>
      </c>
      <c r="D19" s="158"/>
    </row>
    <row r="20" spans="2:4">
      <c r="B20" s="159"/>
      <c r="C20" s="159"/>
      <c r="D20" s="159"/>
    </row>
    <row r="21" spans="2:4" ht="75" customHeight="1">
      <c r="B21" s="235" t="s">
        <v>384</v>
      </c>
      <c r="C21" s="235"/>
      <c r="D21" s="160"/>
    </row>
    <row r="22" spans="2:4" ht="75.75" customHeight="1">
      <c r="B22" s="236" t="s">
        <v>385</v>
      </c>
      <c r="C22" s="237"/>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35" priority="1">
      <formula>AND(CELL("защита", B1)=0, NOT(ISBLANK(B1)))</formula>
    </cfRule>
    <cfRule type="expression" dxfId="134" priority="2">
      <formula>AND(CELL("защита", B1)=0, ISBLANK(B1))</formula>
    </cfRule>
    <cfRule type="expression" dxfId="133"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D8" sqref="D8"/>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352</v>
      </c>
      <c r="C1" s="137"/>
      <c r="D1" s="75"/>
      <c r="E1" s="75"/>
    </row>
    <row r="2" spans="1:10" ht="21" customHeight="1">
      <c r="A2" s="76"/>
      <c r="B2" s="76" t="s">
        <v>330</v>
      </c>
      <c r="C2" s="76"/>
      <c r="D2" s="76"/>
      <c r="E2" s="76"/>
    </row>
    <row r="3" spans="1:10" ht="21" hidden="1" customHeight="1">
      <c r="A3" s="76"/>
      <c r="B3" s="241" t="s">
        <v>364</v>
      </c>
      <c r="C3" s="242"/>
      <c r="D3" s="111"/>
      <c r="E3" s="110"/>
    </row>
    <row r="4" spans="1:10" ht="60" customHeight="1">
      <c r="A4" s="76"/>
      <c r="B4" s="241" t="s">
        <v>1</v>
      </c>
      <c r="C4" s="242"/>
      <c r="D4" s="244" t="str">
        <f>Заявка!F11</f>
        <v>Техническое обслуживание и устранение дефектов секционных ворот</v>
      </c>
      <c r="E4" s="244"/>
    </row>
    <row r="5" spans="1:10" s="23" customFormat="1" ht="21" customHeight="1">
      <c r="A5" s="245"/>
      <c r="B5" s="245"/>
      <c r="C5" s="245"/>
      <c r="D5" s="107"/>
      <c r="E5" s="106"/>
    </row>
    <row r="6" spans="1:10" ht="21" customHeight="1">
      <c r="A6" s="77"/>
      <c r="B6" s="241" t="s">
        <v>185</v>
      </c>
      <c r="C6" s="242"/>
      <c r="D6" s="108"/>
    </row>
    <row r="7" spans="1:10" ht="21" customHeight="1">
      <c r="A7" s="77"/>
      <c r="B7" s="79" t="s">
        <v>331</v>
      </c>
      <c r="C7" s="80"/>
      <c r="D7" s="108"/>
      <c r="E7" s="81"/>
    </row>
    <row r="8" spans="1:10" ht="21" customHeight="1">
      <c r="A8" s="77"/>
      <c r="B8" s="79" t="s">
        <v>332</v>
      </c>
      <c r="C8" s="80"/>
      <c r="D8" s="108"/>
      <c r="E8" s="81"/>
    </row>
    <row r="9" spans="1:10" ht="21" customHeight="1">
      <c r="A9" s="76"/>
      <c r="B9" s="76"/>
      <c r="C9" s="76"/>
      <c r="D9" s="76"/>
      <c r="E9" s="76"/>
    </row>
    <row r="10" spans="1:10" ht="30" customHeight="1">
      <c r="A10" s="77"/>
      <c r="B10" s="114" t="s">
        <v>2</v>
      </c>
      <c r="C10" s="82" t="s">
        <v>333</v>
      </c>
      <c r="D10" s="82" t="s">
        <v>334</v>
      </c>
      <c r="E10" s="82" t="s">
        <v>335</v>
      </c>
      <c r="J10" s="96"/>
    </row>
    <row r="11" spans="1:10" ht="32.25" customHeight="1">
      <c r="A11" s="84"/>
      <c r="B11" s="112">
        <v>1</v>
      </c>
      <c r="C11" s="83" t="s">
        <v>337</v>
      </c>
      <c r="D11" s="86" t="s">
        <v>338</v>
      </c>
      <c r="E11" s="87" t="s">
        <v>336</v>
      </c>
    </row>
    <row r="12" spans="1:10" ht="45.75" customHeight="1">
      <c r="A12" s="84"/>
      <c r="B12" s="112">
        <v>2</v>
      </c>
      <c r="C12" s="83" t="s">
        <v>355</v>
      </c>
      <c r="D12" s="94" t="str">
        <f>Заявка!F18</f>
        <v xml:space="preserve">Не позднее 10 рабочих дней  по факту работ (услуг), в полном объеме. </v>
      </c>
      <c r="E12" s="87" t="s">
        <v>336</v>
      </c>
    </row>
    <row r="13" spans="1:10" s="17" customFormat="1" ht="32.25" customHeight="1">
      <c r="A13" s="78"/>
      <c r="B13" s="112">
        <v>3</v>
      </c>
      <c r="C13" s="83" t="s">
        <v>339</v>
      </c>
      <c r="D13" s="88" t="s">
        <v>340</v>
      </c>
      <c r="E13" s="85" t="s">
        <v>336</v>
      </c>
    </row>
    <row r="14" spans="1:10" ht="32.25" customHeight="1">
      <c r="A14" s="78"/>
      <c r="B14" s="112">
        <v>4</v>
      </c>
      <c r="C14" s="82" t="s">
        <v>341</v>
      </c>
      <c r="D14" s="89" t="s">
        <v>342</v>
      </c>
      <c r="E14" s="90" t="s">
        <v>336</v>
      </c>
    </row>
    <row r="15" spans="1:10" ht="48" customHeight="1">
      <c r="A15" s="84"/>
      <c r="B15" s="112">
        <v>6</v>
      </c>
      <c r="C15" s="82" t="s">
        <v>343</v>
      </c>
      <c r="D15" s="89" t="s">
        <v>340</v>
      </c>
      <c r="E15" s="91" t="s">
        <v>336</v>
      </c>
    </row>
    <row r="16" spans="1:10" ht="54.75" customHeight="1">
      <c r="A16" s="92"/>
      <c r="B16" s="112">
        <v>7</v>
      </c>
      <c r="C16" s="82" t="s">
        <v>344</v>
      </c>
      <c r="D16" s="89" t="s">
        <v>340</v>
      </c>
      <c r="E16" s="91"/>
    </row>
    <row r="17" spans="1:5" ht="32.25" customHeight="1">
      <c r="A17" s="92"/>
      <c r="B17" s="112">
        <v>8</v>
      </c>
      <c r="C17" s="82" t="s">
        <v>345</v>
      </c>
      <c r="D17" s="89" t="s">
        <v>346</v>
      </c>
      <c r="E17" s="91" t="s">
        <v>347</v>
      </c>
    </row>
    <row r="18" spans="1:5" ht="32.25" customHeight="1">
      <c r="A18" s="92"/>
      <c r="B18" s="112">
        <v>9</v>
      </c>
      <c r="C18" s="82" t="s">
        <v>348</v>
      </c>
      <c r="D18" s="89" t="s">
        <v>340</v>
      </c>
      <c r="E18" s="91" t="s">
        <v>336</v>
      </c>
    </row>
    <row r="19" spans="1:5" ht="38.25">
      <c r="A19" s="92"/>
      <c r="B19" s="112">
        <v>10</v>
      </c>
      <c r="C19" s="82" t="s">
        <v>349</v>
      </c>
      <c r="D19" s="95" t="str">
        <f>Заявка!F14</f>
        <v>12 месяцев</v>
      </c>
      <c r="E19" s="91" t="s">
        <v>350</v>
      </c>
    </row>
    <row r="21" spans="1:5" ht="39" customHeight="1">
      <c r="C21" s="243" t="s">
        <v>362</v>
      </c>
      <c r="D21" s="243"/>
      <c r="E21" s="243"/>
    </row>
    <row r="22" spans="1:5" ht="78" customHeight="1">
      <c r="C22" s="243" t="s">
        <v>351</v>
      </c>
      <c r="D22" s="243"/>
      <c r="E22" s="243"/>
    </row>
    <row r="24" spans="1:5" ht="21" customHeight="1">
      <c r="C24" s="23"/>
    </row>
    <row r="25" spans="1:5" ht="21" hidden="1" customHeight="1">
      <c r="C25" s="93"/>
      <c r="E25" s="93"/>
    </row>
    <row r="26" spans="1:5" ht="21" hidden="1" customHeight="1">
      <c r="C26" s="97" t="s">
        <v>353</v>
      </c>
      <c r="E26" s="97" t="s">
        <v>354</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116" priority="39">
      <formula>AND(CELL("защита", A1)=0, NOT(ISBLANK(A1)))</formula>
    </cfRule>
    <cfRule type="expression" dxfId="115" priority="40">
      <formula>AND(CELL("защита", A1)=0, ISBLANK(A1))</formula>
    </cfRule>
    <cfRule type="expression" dxfId="114" priority="41">
      <formula>CELL("защита", A1)=0</formula>
    </cfRule>
  </conditionalFormatting>
  <conditionalFormatting sqref="B3:C3">
    <cfRule type="expression" dxfId="113" priority="36">
      <formula>AND(CELL("защита", B3)=0, NOT(ISBLANK(B3)))</formula>
    </cfRule>
    <cfRule type="expression" dxfId="112" priority="37">
      <formula>AND(CELL("защита", B3)=0, ISBLANK(B3))</formula>
    </cfRule>
    <cfRule type="expression" dxfId="111" priority="38">
      <formula>CELL("защита", B3)=0</formula>
    </cfRule>
  </conditionalFormatting>
  <conditionalFormatting sqref="B4:C4">
    <cfRule type="expression" dxfId="110" priority="33">
      <formula>AND(CELL("защита", B4)=0, NOT(ISBLANK(B4)))</formula>
    </cfRule>
    <cfRule type="expression" dxfId="109" priority="34">
      <formula>AND(CELL("защита", B4)=0, ISBLANK(B4))</formula>
    </cfRule>
    <cfRule type="expression" dxfId="108" priority="35">
      <formula>CELL("защита", B4)=0</formula>
    </cfRule>
  </conditionalFormatting>
  <conditionalFormatting sqref="D4">
    <cfRule type="expression" dxfId="107" priority="12">
      <formula>AND(CELL("защита", D4)=0, NOT(ISBLANK(D4)))</formula>
    </cfRule>
    <cfRule type="expression" dxfId="106" priority="13">
      <formula>AND(CELL("защита", D4)=0, ISBLANK(D4))</formula>
    </cfRule>
    <cfRule type="expression" dxfId="105" priority="14">
      <formula>CELL("защита", D4)=0</formula>
    </cfRule>
  </conditionalFormatting>
  <conditionalFormatting sqref="D5">
    <cfRule type="expression" dxfId="104" priority="27">
      <formula>AND(CELL("защита", D5)=0, NOT(ISBLANK(D5)))</formula>
    </cfRule>
    <cfRule type="expression" dxfId="103" priority="28">
      <formula>AND(CELL("защита", D5)=0, ISBLANK(D5))</formula>
    </cfRule>
    <cfRule type="expression" dxfId="102" priority="29">
      <formula>CELL("защита", D5)=0</formula>
    </cfRule>
  </conditionalFormatting>
  <conditionalFormatting sqref="D7">
    <cfRule type="expression" dxfId="101" priority="21">
      <formula>AND(CELL("защита", D7)=0, NOT(ISBLANK(D7)))</formula>
    </cfRule>
    <cfRule type="expression" dxfId="100" priority="22">
      <formula>AND(CELL("защита", D7)=0, ISBLANK(D7))</formula>
    </cfRule>
    <cfRule type="expression" dxfId="99" priority="23">
      <formula>CELL("защита", D7)=0</formula>
    </cfRule>
  </conditionalFormatting>
  <conditionalFormatting sqref="D8">
    <cfRule type="expression" dxfId="98" priority="18">
      <formula>AND(CELL("защита", D8)=0, NOT(ISBLANK(D8)))</formula>
    </cfRule>
    <cfRule type="expression" dxfId="97" priority="19">
      <formula>AND(CELL("защита", D8)=0, ISBLANK(D8))</formula>
    </cfRule>
    <cfRule type="expression" dxfId="96" priority="20">
      <formula>CELL("защита", D8)=0</formula>
    </cfRule>
  </conditionalFormatting>
  <conditionalFormatting sqref="D3">
    <cfRule type="expression" dxfId="95" priority="15">
      <formula>AND(CELL("защита", D3)=0, NOT(ISBLANK(D3)))</formula>
    </cfRule>
    <cfRule type="expression" dxfId="94" priority="16">
      <formula>AND(CELL("защита", D3)=0, ISBLANK(D3))</formula>
    </cfRule>
    <cfRule type="expression" dxfId="93" priority="17">
      <formula>CELL("защита", D3)=0</formula>
    </cfRule>
  </conditionalFormatting>
  <conditionalFormatting sqref="B6:C6">
    <cfRule type="expression" dxfId="92" priority="9">
      <formula>AND(CELL("защита", B6)=0, NOT(ISBLANK(B6)))</formula>
    </cfRule>
    <cfRule type="expression" dxfId="91" priority="10">
      <formula>AND(CELL("защита", B6)=0, ISBLANK(B6))</formula>
    </cfRule>
    <cfRule type="expression" dxfId="90" priority="11">
      <formula>CELL("защита", B6)=0</formula>
    </cfRule>
  </conditionalFormatting>
  <conditionalFormatting sqref="D6">
    <cfRule type="expression" dxfId="89" priority="6">
      <formula>AND(CELL("защита", D6)=0, NOT(ISBLANK(D6)))</formula>
    </cfRule>
    <cfRule type="expression" dxfId="88" priority="7">
      <formula>AND(CELL("защита", D6)=0, ISBLANK(D6))</formula>
    </cfRule>
    <cfRule type="expression" dxfId="87" priority="8">
      <formula>CELL("защита", D6)=0</formula>
    </cfRule>
  </conditionalFormatting>
  <conditionalFormatting sqref="B1:C1">
    <cfRule type="expression" dxfId="86" priority="1">
      <formula>AND(CELL("защита", B1)=0, NOT(ISBLANK(B1)))</formula>
    </cfRule>
    <cfRule type="expression" dxfId="85" priority="2">
      <formula>AND(CELL("защита", B1)=0, ISBLANK(B1))</formula>
    </cfRule>
    <cfRule type="expression" dxfId="84" priority="3">
      <formula>CELL("защита", B1)=0</formula>
    </cfRule>
  </conditionalFormatting>
  <conditionalFormatting sqref="B1:C1">
    <cfRule type="expression" dxfId="83" priority="4">
      <formula>AND(CELL("защита", B1)=0, ISBLANK(B1))</formula>
    </cfRule>
    <cfRule type="expression" dxfId="82"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BreakPreview" zoomScale="90" zoomScaleNormal="100" zoomScaleSheetLayoutView="90" workbookViewId="0">
      <pane ySplit="4" topLeftCell="A5" activePane="bottomLeft" state="frozen"/>
      <selection pane="bottomLeft" activeCell="D19" sqref="D19"/>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6" t="s">
        <v>352</v>
      </c>
      <c r="C1" s="246"/>
      <c r="D1" s="62"/>
      <c r="E1" s="62"/>
      <c r="F1" s="63"/>
      <c r="G1" s="64"/>
      <c r="H1" s="64"/>
      <c r="I1" s="64"/>
      <c r="J1" s="64"/>
      <c r="K1" s="64"/>
    </row>
    <row r="2" spans="1:11" ht="21.75" customHeight="1">
      <c r="A2" s="61"/>
      <c r="B2" s="121" t="s">
        <v>316</v>
      </c>
      <c r="C2" s="120"/>
      <c r="D2" s="62"/>
      <c r="E2" s="62"/>
      <c r="F2" s="63"/>
      <c r="G2" s="64"/>
      <c r="H2" s="64"/>
      <c r="I2" s="64"/>
      <c r="J2" s="64"/>
      <c r="K2" s="64"/>
    </row>
    <row r="3" spans="1:11" ht="24.75" customHeight="1">
      <c r="A3" s="61"/>
      <c r="B3" s="101" t="str">
        <f>'Коммерческое предложение'!B3:C3</f>
        <v>№ закупки</v>
      </c>
      <c r="C3" s="100"/>
      <c r="D3" s="111" t="s">
        <v>372</v>
      </c>
      <c r="E3" s="138"/>
      <c r="F3" s="63"/>
      <c r="G3" s="64"/>
      <c r="H3" s="64"/>
      <c r="I3" s="64"/>
      <c r="J3" s="64"/>
      <c r="K3" s="64"/>
    </row>
    <row r="4" spans="1:11" ht="38.25" customHeight="1">
      <c r="A4" s="61"/>
      <c r="B4" s="101" t="str">
        <f>'Коммерческое предложение'!B4:C4</f>
        <v>Предмет договора</v>
      </c>
      <c r="C4" s="100"/>
      <c r="D4" s="244" t="str">
        <f>Заявка!F11</f>
        <v>Техническое обслуживание и устранение дефектов секционных ворот</v>
      </c>
      <c r="E4" s="244"/>
      <c r="F4" s="244"/>
      <c r="G4" s="64"/>
      <c r="H4" s="64"/>
      <c r="I4" s="64"/>
      <c r="J4" s="64"/>
      <c r="K4" s="64"/>
    </row>
    <row r="5" spans="1:11" ht="21.75" customHeight="1">
      <c r="A5" s="250"/>
      <c r="B5" s="250"/>
      <c r="C5" s="250"/>
      <c r="D5" s="62"/>
      <c r="E5" s="62"/>
      <c r="F5" s="63"/>
      <c r="G5" s="64"/>
      <c r="H5" s="64"/>
      <c r="I5" s="64"/>
      <c r="J5" s="64"/>
      <c r="K5" s="64"/>
    </row>
    <row r="6" spans="1:11" ht="21.75" customHeight="1">
      <c r="A6" s="61"/>
      <c r="B6" s="247" t="str">
        <f>'Коммерческое предложение'!B6:C6</f>
        <v>Наименование участника закупки</v>
      </c>
      <c r="C6" s="248"/>
      <c r="D6" s="109"/>
      <c r="E6" s="62"/>
      <c r="F6" s="63"/>
      <c r="G6" s="64"/>
      <c r="H6" s="64"/>
      <c r="I6" s="64"/>
      <c r="J6" s="64"/>
      <c r="K6" s="64"/>
    </row>
    <row r="7" spans="1:11" ht="21.75" customHeight="1">
      <c r="A7" s="61"/>
      <c r="B7" s="247" t="s">
        <v>331</v>
      </c>
      <c r="C7" s="247"/>
      <c r="D7" s="109"/>
      <c r="E7" s="62"/>
      <c r="F7" s="63"/>
      <c r="G7" s="64"/>
      <c r="H7" s="64"/>
      <c r="I7" s="64"/>
      <c r="J7" s="64"/>
      <c r="K7" s="64"/>
    </row>
    <row r="8" spans="1:11" ht="21.75" customHeight="1">
      <c r="A8" s="61"/>
      <c r="B8" s="247" t="s">
        <v>332</v>
      </c>
      <c r="C8" s="247"/>
      <c r="D8" s="109"/>
      <c r="E8" s="62"/>
      <c r="F8" s="63"/>
      <c r="G8" s="64"/>
      <c r="H8" s="64"/>
      <c r="I8" s="64"/>
      <c r="J8" s="64"/>
      <c r="K8" s="64"/>
    </row>
    <row r="9" spans="1:11" s="113" customFormat="1" ht="35.25" customHeight="1">
      <c r="A9" s="116"/>
      <c r="B9" s="117" t="s">
        <v>2</v>
      </c>
      <c r="C9" s="65" t="s">
        <v>264</v>
      </c>
      <c r="D9" s="65" t="s">
        <v>317</v>
      </c>
      <c r="E9" s="65" t="s">
        <v>318</v>
      </c>
      <c r="F9" s="65" t="s">
        <v>319</v>
      </c>
    </row>
    <row r="10" spans="1:11" ht="38.25" hidden="1">
      <c r="A10" s="66"/>
      <c r="B10" s="118">
        <v>1</v>
      </c>
      <c r="C10" s="67" t="s">
        <v>267</v>
      </c>
      <c r="D10" s="68" t="s">
        <v>287</v>
      </c>
      <c r="E10" s="68"/>
      <c r="F10" s="69" t="s">
        <v>320</v>
      </c>
    </row>
    <row r="11" spans="1:11" ht="76.5" hidden="1">
      <c r="A11" s="66"/>
      <c r="B11" s="118">
        <v>2</v>
      </c>
      <c r="C11" s="67" t="s">
        <v>268</v>
      </c>
      <c r="D11" s="68" t="s">
        <v>371</v>
      </c>
      <c r="E11" s="68"/>
      <c r="F11" s="69" t="s">
        <v>321</v>
      </c>
    </row>
    <row r="12" spans="1:11" ht="51" hidden="1">
      <c r="A12" s="66"/>
      <c r="B12" s="118">
        <v>3</v>
      </c>
      <c r="C12" s="67" t="s">
        <v>269</v>
      </c>
      <c r="D12" s="68" t="s">
        <v>292</v>
      </c>
      <c r="E12" s="68"/>
      <c r="F12" s="69" t="s">
        <v>321</v>
      </c>
    </row>
    <row r="13" spans="1:11" ht="76.5" hidden="1">
      <c r="A13" s="66"/>
      <c r="B13" s="118">
        <v>4</v>
      </c>
      <c r="C13" s="67" t="s">
        <v>289</v>
      </c>
      <c r="D13" s="68" t="s">
        <v>293</v>
      </c>
      <c r="E13" s="68"/>
      <c r="F13" s="69" t="s">
        <v>321</v>
      </c>
    </row>
    <row r="14" spans="1:11" ht="63.75" hidden="1">
      <c r="A14" s="66"/>
      <c r="B14" s="118">
        <v>5</v>
      </c>
      <c r="C14" s="67" t="s">
        <v>290</v>
      </c>
      <c r="D14" s="68" t="s">
        <v>294</v>
      </c>
      <c r="E14" s="68"/>
      <c r="F14" s="69" t="s">
        <v>321</v>
      </c>
    </row>
    <row r="15" spans="1:11" ht="51" hidden="1">
      <c r="A15" s="66"/>
      <c r="B15" s="118">
        <v>6</v>
      </c>
      <c r="C15" s="67" t="s">
        <v>291</v>
      </c>
      <c r="D15" s="68" t="s">
        <v>295</v>
      </c>
      <c r="E15" s="68"/>
      <c r="F15" s="69" t="s">
        <v>321</v>
      </c>
    </row>
    <row r="16" spans="1:11" ht="89.25" hidden="1">
      <c r="A16" s="66"/>
      <c r="B16" s="118">
        <v>7</v>
      </c>
      <c r="C16" s="67" t="s">
        <v>296</v>
      </c>
      <c r="D16" s="68"/>
      <c r="E16" s="68"/>
      <c r="F16" s="69" t="s">
        <v>322</v>
      </c>
    </row>
    <row r="17" spans="1:6" ht="102" hidden="1">
      <c r="A17" s="66"/>
      <c r="B17" s="118">
        <v>8</v>
      </c>
      <c r="C17" s="67" t="s">
        <v>270</v>
      </c>
      <c r="D17" s="68" t="s">
        <v>297</v>
      </c>
      <c r="E17" s="68"/>
      <c r="F17" s="69" t="s">
        <v>321</v>
      </c>
    </row>
    <row r="18" spans="1:6" ht="102" hidden="1">
      <c r="A18" s="66"/>
      <c r="B18" s="118">
        <v>9</v>
      </c>
      <c r="C18" s="67" t="s">
        <v>298</v>
      </c>
      <c r="D18" s="68"/>
      <c r="E18" s="70"/>
      <c r="F18" s="69" t="s">
        <v>323</v>
      </c>
    </row>
    <row r="19" spans="1:6" ht="25.5">
      <c r="A19" s="66"/>
      <c r="B19" s="118">
        <v>10</v>
      </c>
      <c r="C19" s="67" t="s">
        <v>299</v>
      </c>
      <c r="D19" s="68" t="s">
        <v>300</v>
      </c>
      <c r="E19" s="68"/>
      <c r="F19" s="69" t="s">
        <v>324</v>
      </c>
    </row>
    <row r="20" spans="1:6" ht="153">
      <c r="A20" s="66"/>
      <c r="B20" s="119">
        <v>11</v>
      </c>
      <c r="C20" s="67" t="s">
        <v>301</v>
      </c>
      <c r="D20" s="68" t="s">
        <v>302</v>
      </c>
      <c r="E20" s="68"/>
      <c r="F20" s="69" t="s">
        <v>325</v>
      </c>
    </row>
    <row r="21" spans="1:6" ht="15" hidden="1">
      <c r="A21" s="66"/>
      <c r="B21" s="117">
        <v>12</v>
      </c>
      <c r="C21" s="67" t="s">
        <v>303</v>
      </c>
      <c r="D21" s="99">
        <f>Протодокументация!E28</f>
        <v>0</v>
      </c>
      <c r="E21" s="71"/>
      <c r="F21" s="69" t="s">
        <v>356</v>
      </c>
    </row>
    <row r="22" spans="1:6" ht="38.25" hidden="1">
      <c r="A22" s="66"/>
      <c r="B22" s="117">
        <v>13</v>
      </c>
      <c r="C22" s="67" t="s">
        <v>304</v>
      </c>
      <c r="D22" s="99">
        <f>Протодокументация!E29</f>
        <v>0</v>
      </c>
      <c r="E22" s="71"/>
      <c r="F22" s="69" t="s">
        <v>357</v>
      </c>
    </row>
    <row r="23" spans="1:6" ht="51" hidden="1">
      <c r="A23" s="66"/>
      <c r="B23" s="118">
        <v>14</v>
      </c>
      <c r="C23" s="72" t="s">
        <v>305</v>
      </c>
      <c r="D23" s="68" t="s">
        <v>308</v>
      </c>
      <c r="E23" s="68"/>
      <c r="F23" s="69" t="s">
        <v>326</v>
      </c>
    </row>
    <row r="24" spans="1:6" ht="25.5" hidden="1">
      <c r="A24" s="66"/>
      <c r="B24" s="119">
        <v>15</v>
      </c>
      <c r="C24" s="73" t="s">
        <v>306</v>
      </c>
      <c r="D24" s="68" t="s">
        <v>309</v>
      </c>
      <c r="E24" s="70"/>
      <c r="F24" s="69" t="s">
        <v>323</v>
      </c>
    </row>
    <row r="25" spans="1:6" ht="178.5" hidden="1">
      <c r="A25" s="66"/>
      <c r="B25" s="119">
        <v>16</v>
      </c>
      <c r="C25" s="74" t="s">
        <v>307</v>
      </c>
      <c r="D25" s="68" t="s">
        <v>310</v>
      </c>
      <c r="E25" s="70"/>
      <c r="F25" s="69" t="s">
        <v>327</v>
      </c>
    </row>
    <row r="26" spans="1:6" ht="15" hidden="1">
      <c r="A26" s="66"/>
      <c r="B26" s="118">
        <v>17</v>
      </c>
      <c r="C26" s="72" t="s">
        <v>311</v>
      </c>
      <c r="D26" s="68"/>
      <c r="E26" s="68"/>
      <c r="F26" s="69" t="s">
        <v>328</v>
      </c>
    </row>
    <row r="27" spans="1:6" ht="38.25" hidden="1">
      <c r="A27" s="66"/>
      <c r="B27" s="118">
        <v>18</v>
      </c>
      <c r="C27" s="72" t="s">
        <v>312</v>
      </c>
      <c r="D27" s="68" t="s">
        <v>313</v>
      </c>
      <c r="E27" s="68"/>
      <c r="F27" s="69" t="s">
        <v>329</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353</v>
      </c>
      <c r="E32" s="249" t="s">
        <v>354</v>
      </c>
      <c r="F32" s="249"/>
    </row>
  </sheetData>
  <sheetProtection sheet="1" formatRows="0"/>
  <mergeCells count="7">
    <mergeCell ref="B1:C1"/>
    <mergeCell ref="B6:C6"/>
    <mergeCell ref="B7:C7"/>
    <mergeCell ref="B8:C8"/>
    <mergeCell ref="E32:F32"/>
    <mergeCell ref="A5:C5"/>
    <mergeCell ref="D4:F4"/>
  </mergeCells>
  <conditionalFormatting sqref="B1:C4 B6:B8">
    <cfRule type="expression" dxfId="72" priority="17">
      <formula>AND(CELL("защита", B1)=0, NOT(ISBLANK(B1)))</formula>
    </cfRule>
    <cfRule type="expression" dxfId="71" priority="18">
      <formula>AND(CELL("защита", B1)=0, ISBLANK(B1))</formula>
    </cfRule>
    <cfRule type="expression" dxfId="70" priority="19">
      <formula>CELL("защита", B1)=0</formula>
    </cfRule>
  </conditionalFormatting>
  <conditionalFormatting sqref="A6:B8 A5 D5:E5 A1:E2 A9:E27 A3:C4 E6:E8">
    <cfRule type="expression" dxfId="69" priority="20">
      <formula>AND(CELL("защита", A1)=0, ISBLANK(A1))</formula>
    </cfRule>
    <cfRule type="expression" dxfId="68" priority="21">
      <formula>AND(CELL("защита", A1)=0, NOT(ISBLANK(A1)))</formula>
    </cfRule>
  </conditionalFormatting>
  <conditionalFormatting sqref="D4">
    <cfRule type="expression" dxfId="67" priority="10">
      <formula>AND(CELL("защита", D4)=0, NOT(ISBLANK(D4)))</formula>
    </cfRule>
    <cfRule type="expression" dxfId="66" priority="11">
      <formula>AND(CELL("защита", D4)=0, ISBLANK(D4))</formula>
    </cfRule>
    <cfRule type="expression" dxfId="65" priority="12">
      <formula>CELL("защита", D4)=0</formula>
    </cfRule>
  </conditionalFormatting>
  <conditionalFormatting sqref="D3">
    <cfRule type="expression" dxfId="64" priority="13">
      <formula>AND(CELL("защита", D3)=0, NOT(ISBLANK(D3)))</formula>
    </cfRule>
    <cfRule type="expression" dxfId="63" priority="14">
      <formula>AND(CELL("защита", D3)=0, ISBLANK(D3))</formula>
    </cfRule>
    <cfRule type="expression" dxfId="62" priority="15">
      <formula>CELL("защита", D3)=0</formula>
    </cfRule>
  </conditionalFormatting>
  <conditionalFormatting sqref="D7">
    <cfRule type="expression" dxfId="61" priority="7">
      <formula>AND(CELL("защита", D7)=0, NOT(ISBLANK(D7)))</formula>
    </cfRule>
    <cfRule type="expression" dxfId="60" priority="8">
      <formula>AND(CELL("защита", D7)=0, ISBLANK(D7))</formula>
    </cfRule>
    <cfRule type="expression" dxfId="59" priority="9">
      <formula>CELL("защита", D7)=0</formula>
    </cfRule>
  </conditionalFormatting>
  <conditionalFormatting sqref="D8">
    <cfRule type="expression" dxfId="58" priority="4">
      <formula>AND(CELL("защита", D8)=0, NOT(ISBLANK(D8)))</formula>
    </cfRule>
    <cfRule type="expression" dxfId="57" priority="5">
      <formula>AND(CELL("защита", D8)=0, ISBLANK(D8))</formula>
    </cfRule>
    <cfRule type="expression" dxfId="56" priority="6">
      <formula>CELL("защита", D8)=0</formula>
    </cfRule>
  </conditionalFormatting>
  <conditionalFormatting sqref="D6">
    <cfRule type="expression" dxfId="55" priority="1">
      <formula>AND(CELL("защита", D6)=0, NOT(ISBLANK(D6)))</formula>
    </cfRule>
    <cfRule type="expression" dxfId="54" priority="2">
      <formula>AND(CELL("защита", D6)=0, ISBLANK(D6))</formula>
    </cfRule>
    <cfRule type="expression" dxfId="53"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Опыт</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Опыт!Заголовки_для_печати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Опыт!Область_печати</vt:lpstr>
      <vt:lpstr>Протодокументация!Область_печати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2021-11-15T00:51:39Z</dcterms:modified>
</cp:coreProperties>
</file>