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505" yWindow="105" windowWidth="14310" windowHeight="12420" tabRatio="802"/>
  </bookViews>
  <sheets>
    <sheet name="ТМЦ 1 эт." sheetId="66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'ТМЦ 1 эт.'!$A$42:$K$45</definedName>
    <definedName name="add">[1]Опции!#REF!</definedName>
    <definedName name="k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>[3]Итого!#REF!</definedName>
    <definedName name="t">#REF!</definedName>
    <definedName name="USD">'[4]искл. ИД'!#REF!</definedName>
    <definedName name="_xlnm.Database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'ТМЦ 1 эт.'!$39:$42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'ТМЦ 1 эт.'!$A$1:$K$66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I36" i="66" l="1"/>
  <c r="I52" i="66" l="1"/>
  <c r="I53" i="66"/>
  <c r="I54" i="66"/>
  <c r="H55" i="66"/>
  <c r="I55" i="66" s="1"/>
  <c r="I56" i="66"/>
  <c r="I57" i="66"/>
  <c r="I58" i="66" l="1"/>
  <c r="M58" i="66" l="1"/>
  <c r="I45" i="66" l="1"/>
</calcChain>
</file>

<file path=xl/comments1.xml><?xml version="1.0" encoding="utf-8"?>
<comments xmlns="http://schemas.openxmlformats.org/spreadsheetml/2006/main">
  <authors>
    <author>Автор</author>
  </authors>
  <commentList>
    <comment ref="B17" authorId="0" shapeId="0">
      <text>
        <r>
          <rPr>
            <sz val="16"/>
            <color indexed="81"/>
            <rFont val="Tahoma"/>
            <family val="2"/>
            <charset val="204"/>
          </rPr>
          <t>наименование из ксу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0,3770
в выгрузке
</t>
        </r>
      </text>
    </comment>
  </commentList>
</comments>
</file>

<file path=xl/sharedStrings.xml><?xml version="1.0" encoding="utf-8"?>
<sst xmlns="http://schemas.openxmlformats.org/spreadsheetml/2006/main" count="206" uniqueCount="85">
  <si>
    <t>№ п/п</t>
  </si>
  <si>
    <t>Стоимость в текущих ценах (без НДС)</t>
  </si>
  <si>
    <t>Общая стоимость в текущих ценах, руб.</t>
  </si>
  <si>
    <t>Итого:</t>
  </si>
  <si>
    <t>Примечание (обоснование цены)</t>
  </si>
  <si>
    <t>Срок поставки</t>
  </si>
  <si>
    <t>шт</t>
  </si>
  <si>
    <t>Заказчик:</t>
  </si>
  <si>
    <t>М.М. Смоленюк</t>
  </si>
  <si>
    <t>км</t>
  </si>
  <si>
    <t>Подрядчик:</t>
  </si>
  <si>
    <t>________________________К.В. Шуляшкин</t>
  </si>
  <si>
    <t xml:space="preserve">         Перечень работ и услуг Заказчика</t>
  </si>
  <si>
    <t xml:space="preserve">Перечень исходных данных </t>
  </si>
  <si>
    <t xml:space="preserve">2. </t>
  </si>
  <si>
    <t>Перечень Оборудования поставки Заказчика</t>
  </si>
  <si>
    <t>Наименование оборудования</t>
  </si>
  <si>
    <t>Ед. изм</t>
  </si>
  <si>
    <t>Кол-во</t>
  </si>
  <si>
    <t xml:space="preserve">Цена за еденицу в текущих ценах, руб </t>
  </si>
  <si>
    <t>апрель 2020г.</t>
  </si>
  <si>
    <t xml:space="preserve">3. </t>
  </si>
  <si>
    <t>Перечень Материалов поставки Заказчика</t>
  </si>
  <si>
    <t>Наименование материалов</t>
  </si>
  <si>
    <t>Арматурная сталь 16А-III ГОСТ 5781-82 ст 25ГС</t>
  </si>
  <si>
    <t>т</t>
  </si>
  <si>
    <t>выгрузка заявок 2020 г. от 31.10.19г.</t>
  </si>
  <si>
    <t>Арматурная сталь 12А-III ГОСТ 5781-82 ст 25ГС</t>
  </si>
  <si>
    <t>Втулка под фланец  160*9,5 ПЭ100 SDR17</t>
  </si>
  <si>
    <t>Арматура  А400 ф 12  25Г2С</t>
  </si>
  <si>
    <t>Задвижка шиберная двухсторонняя ПА 522.150.10-01Ш с КОФ и крепежом</t>
  </si>
  <si>
    <t>Согласно УПД от ООО "ТД "ЕСЭ" в 2017 г.</t>
  </si>
  <si>
    <t>в наличии</t>
  </si>
  <si>
    <t>Гильза защитная ГЗ-015-01-М20х1,5-М20х1,5-Н10-8/12-800-6,3МПа</t>
  </si>
  <si>
    <t>Задвижка шиберная двухсторонняя ПА 522.200.10-01Ш с КОФ и крепежом</t>
  </si>
  <si>
    <t>Кабель КТМФФЭ-ХК 2х0,75</t>
  </si>
  <si>
    <t>КОЛЬЦО КЦ15-9 (Кольцо стеновое КС15-9)</t>
  </si>
  <si>
    <t>Провод СФКЭ-ХК 2*2,5</t>
  </si>
  <si>
    <t>Кольцо КЦ-7-3 Серия 3.900.3 (700х700х290)</t>
  </si>
  <si>
    <t>Примечание:</t>
  </si>
  <si>
    <t>1. Стоимость ТМЦ является ориентировочной и будет корректироваться при фактической поставке материалов Заказчику и передаче их Подрядчику</t>
  </si>
  <si>
    <t>Начальник ОКС ТЭЦ-11</t>
  </si>
  <si>
    <t>ЭЦ</t>
  </si>
  <si>
    <t>ТАИ</t>
  </si>
  <si>
    <t xml:space="preserve">Директор филиала ООО "Байкальская энергетическая компания" ТЭЦ-11 </t>
  </si>
  <si>
    <t>"_____"____________ 2021г.</t>
  </si>
  <si>
    <t>"______ " __________________2021г.</t>
  </si>
  <si>
    <t xml:space="preserve">Директор </t>
  </si>
  <si>
    <t xml:space="preserve"> ______________________</t>
  </si>
  <si>
    <r>
      <t xml:space="preserve">Объект: </t>
    </r>
    <r>
      <rPr>
        <b/>
        <sz val="14"/>
        <rFont val="Times New Roman"/>
        <family val="1"/>
        <charset val="204"/>
      </rPr>
      <t xml:space="preserve"> Ограждение железобетонное территории ТЭЦ-11. Инв. № 00125643. Модернизация Установка ТСО (технических средств охраны) ТЭЦ-11 (2 этап)</t>
    </r>
  </si>
  <si>
    <t>Коммутационная полка 19", 1U, 8/16 портов</t>
  </si>
  <si>
    <t>По результатам выбора поставщика в ООО ТД ЕСЭ (без НДС), с надб. ТД.</t>
  </si>
  <si>
    <t xml:space="preserve"> июль 2021</t>
  </si>
  <si>
    <t>IP-камера купольная уличная DS-2CD2722FWD-IZS</t>
  </si>
  <si>
    <t xml:space="preserve">  июнь 2021</t>
  </si>
  <si>
    <t>Коммутатор D-Link DES-1018P</t>
  </si>
  <si>
    <t xml:space="preserve">  июль 2021</t>
  </si>
  <si>
    <t>Видеорегистратор 8-канальный Hikvision DS-7608NI-K2/8P</t>
  </si>
  <si>
    <t xml:space="preserve"> июнь 2021</t>
  </si>
  <si>
    <t>ИБП Monolith III 1500RT, с двойным преобразованием напряжения, Rack Mount, 2U, 1500ВА</t>
  </si>
  <si>
    <t>Источник бесперебойного питания Monolith III 3000RT, с двойным преобразованием напряжения, Rack Mount, 2U, 3000ВА</t>
  </si>
  <si>
    <t>Жесткий диск для видеонаблюдения HDD 6000 GB (6 TB) SATA-III SkyHawk (ST6000VX0023)</t>
  </si>
  <si>
    <t>23.8" Монитор Dell P2419H</t>
  </si>
  <si>
    <t>ПТК Гейткипер ЖД-11 (модификация 2) в одном направлении</t>
  </si>
  <si>
    <t xml:space="preserve">Ионно-дрейфовый детектор КЕРБЕР-Т. </t>
  </si>
  <si>
    <t>Розетка внешняя неэкранированная 1xRJ-45 UTP, Категория 5е, разъем Krone, пр-во HyperLine</t>
  </si>
  <si>
    <t>Щит осветительный ОЩВ-9 (63А/16А)</t>
  </si>
  <si>
    <t>Выключатель автоматический трехполюсный 32А С ВА-101 4.5кА</t>
  </si>
  <si>
    <t>Выключатель автоматический однополюсный 10А С ВА-101 4.5кА</t>
  </si>
  <si>
    <t>Выключатель автоматический однополюсный 6А С ВА-101 4.5кА</t>
  </si>
  <si>
    <t>Выключатель автоматический однополюсный 16А С ВА-101 4.5кА</t>
  </si>
  <si>
    <t>Патч-панель 19" 16xRJ-45 FTP, Категория 5е, пр-во Hyperline</t>
  </si>
  <si>
    <t>Розетка с заземлением на DIN-рейку РАр10-3-ОП белая (MRD10-16)</t>
  </si>
  <si>
    <t>Розетка 4 местная с заземляющим контактом открытой установки "ОКТАВА" РС24-3-ОБ белая (ERO41-K01-16-DC)</t>
  </si>
  <si>
    <t>Ручной портативный металлодетектор.SmartScan Model 2000 PRO</t>
  </si>
  <si>
    <t xml:space="preserve"> апрель 2021</t>
  </si>
  <si>
    <t>Знак Ограничение максимальной скорости (5км/ч) металл, диам. 700мм</t>
  </si>
  <si>
    <t>апрель  2021</t>
  </si>
  <si>
    <t>Кабель ParLan F/UTP Cat5e 4*2*0,52 PVC/PE</t>
  </si>
  <si>
    <t>Начальник ЦОР</t>
  </si>
  <si>
    <t>В.М. Климков</t>
  </si>
  <si>
    <t>Начальник СДТУ</t>
  </si>
  <si>
    <t>В.С. Майоров</t>
  </si>
  <si>
    <t>Приложение №4 к договору № 5-2021-ОКС-Т11 от «___» ___________ 2021г.</t>
  </si>
  <si>
    <t>1. 1. Проектная и рабочая документация,проекта ПО-2018-П-55, разработан ООО "Пожарная охрана"Иркутскэнерго" в 2018г., утверждена приказом ПАО «Иркутскэнерго» № 215 от 02.04.2020г. 
2. Сметная документация №№ 2-1,2-2,2-3.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</si>
</sst>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General_)"/>
    <numFmt numFmtId="166" formatCode="_-* #,##0_р_._-;\-* #,##0_р_._-;_-* &quot;-&quot;??_р_._-;_-@_-"/>
    <numFmt numFmtId="167" formatCode="0.0000"/>
    <numFmt numFmtId="168" formatCode="#,##0.0000"/>
    <numFmt numFmtId="169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6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9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164" fontId="13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9" fillId="0" borderId="0"/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7" fillId="0" borderId="0"/>
    <xf numFmtId="0" fontId="7" fillId="0" borderId="0"/>
    <xf numFmtId="9" fontId="1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</cellStyleXfs>
  <cellXfs count="116">
    <xf numFmtId="0" fontId="0" fillId="0" borderId="0" xfId="0"/>
    <xf numFmtId="0" fontId="14" fillId="0" borderId="0" xfId="1" applyFont="1"/>
    <xf numFmtId="0" fontId="14" fillId="0" borderId="0" xfId="1" applyFont="1" applyFill="1"/>
    <xf numFmtId="0" fontId="20" fillId="0" borderId="0" xfId="1" applyFont="1" applyAlignment="1">
      <alignment vertical="center"/>
    </xf>
    <xf numFmtId="0" fontId="20" fillId="0" borderId="0" xfId="1" applyFont="1"/>
    <xf numFmtId="4" fontId="20" fillId="2" borderId="1" xfId="1" applyNumberFormat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left"/>
    </xf>
    <xf numFmtId="0" fontId="14" fillId="0" borderId="0" xfId="1" applyFont="1" applyFill="1" applyAlignment="1"/>
    <xf numFmtId="0" fontId="15" fillId="0" borderId="0" xfId="1" applyFont="1" applyFill="1"/>
    <xf numFmtId="0" fontId="15" fillId="0" borderId="0" xfId="1" applyFont="1" applyFill="1" applyAlignment="1">
      <alignment horizontal="right"/>
    </xf>
    <xf numFmtId="0" fontId="20" fillId="0" borderId="0" xfId="1" applyFont="1" applyFill="1"/>
    <xf numFmtId="0" fontId="20" fillId="0" borderId="0" xfId="1" applyFont="1" applyFill="1" applyAlignment="1">
      <alignment horizontal="left"/>
    </xf>
    <xf numFmtId="49" fontId="22" fillId="0" borderId="0" xfId="1" applyNumberFormat="1" applyFont="1" applyAlignment="1">
      <alignment horizontal="left" vertical="top" wrapText="1"/>
    </xf>
    <xf numFmtId="0" fontId="22" fillId="0" borderId="0" xfId="1" applyFont="1" applyAlignment="1">
      <alignment horizontal="left" vertical="top" wrapText="1"/>
    </xf>
    <xf numFmtId="0" fontId="20" fillId="3" borderId="0" xfId="1" applyFont="1" applyFill="1"/>
    <xf numFmtId="0" fontId="20" fillId="0" borderId="0" xfId="1" applyFont="1" applyFill="1" applyAlignment="1">
      <alignment vertical="center"/>
    </xf>
    <xf numFmtId="0" fontId="20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left" vertical="top"/>
    </xf>
    <xf numFmtId="0" fontId="26" fillId="2" borderId="0" xfId="1" applyFont="1" applyFill="1" applyAlignment="1">
      <alignment horizontal="left" vertical="top" wrapText="1"/>
    </xf>
    <xf numFmtId="0" fontId="20" fillId="2" borderId="0" xfId="1" applyFont="1" applyFill="1"/>
    <xf numFmtId="0" fontId="14" fillId="2" borderId="0" xfId="1" applyFont="1" applyFill="1"/>
    <xf numFmtId="0" fontId="20" fillId="0" borderId="0" xfId="1" applyFont="1" applyFill="1" applyAlignment="1">
      <alignment horizontal="center" vertical="center" wrapText="1"/>
    </xf>
    <xf numFmtId="0" fontId="15" fillId="0" borderId="0" xfId="1" applyFont="1"/>
    <xf numFmtId="4" fontId="15" fillId="0" borderId="0" xfId="1" applyNumberFormat="1" applyFont="1"/>
    <xf numFmtId="0" fontId="16" fillId="0" borderId="0" xfId="1" applyFont="1"/>
    <xf numFmtId="0" fontId="20" fillId="0" borderId="7" xfId="1" applyFont="1" applyBorder="1" applyAlignment="1">
      <alignment horizontal="center" vertical="center" wrapText="1"/>
    </xf>
    <xf numFmtId="0" fontId="20" fillId="2" borderId="1" xfId="67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4" fontId="19" fillId="0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4" fontId="14" fillId="0" borderId="1" xfId="67" applyNumberFormat="1" applyFont="1" applyFill="1" applyBorder="1" applyAlignment="1">
      <alignment horizontal="center" vertical="center" wrapText="1"/>
    </xf>
    <xf numFmtId="4" fontId="20" fillId="0" borderId="0" xfId="1" applyNumberFormat="1" applyFont="1"/>
    <xf numFmtId="4" fontId="20" fillId="2" borderId="1" xfId="68" applyNumberFormat="1" applyFont="1" applyFill="1" applyBorder="1" applyAlignment="1">
      <alignment horizontal="center" vertical="center"/>
    </xf>
    <xf numFmtId="168" fontId="20" fillId="0" borderId="1" xfId="68" applyNumberFormat="1" applyFont="1" applyFill="1" applyBorder="1" applyAlignment="1">
      <alignment horizontal="center" vertical="center"/>
    </xf>
    <xf numFmtId="4" fontId="25" fillId="0" borderId="1" xfId="67" applyNumberFormat="1" applyFont="1" applyFill="1" applyBorder="1" applyAlignment="1">
      <alignment horizontal="center" vertical="center"/>
    </xf>
    <xf numFmtId="4" fontId="20" fillId="0" borderId="1" xfId="67" applyNumberFormat="1" applyFont="1" applyFill="1" applyBorder="1" applyAlignment="1">
      <alignment horizontal="center" vertical="center"/>
    </xf>
    <xf numFmtId="4" fontId="6" fillId="0" borderId="1" xfId="67" applyNumberFormat="1" applyFont="1" applyFill="1" applyBorder="1" applyAlignment="1">
      <alignment horizontal="left" vertical="center" wrapText="1"/>
    </xf>
    <xf numFmtId="4" fontId="14" fillId="0" borderId="1" xfId="68" applyNumberFormat="1" applyFont="1" applyFill="1" applyBorder="1" applyAlignment="1">
      <alignment horizontal="right" vertical="center"/>
    </xf>
    <xf numFmtId="167" fontId="25" fillId="0" borderId="12" xfId="67" applyNumberFormat="1" applyFont="1" applyFill="1" applyBorder="1" applyAlignment="1">
      <alignment horizontal="center" vertical="center" wrapText="1"/>
    </xf>
    <xf numFmtId="169" fontId="25" fillId="0" borderId="12" xfId="67" applyNumberFormat="1" applyFont="1" applyFill="1" applyBorder="1" applyAlignment="1">
      <alignment horizontal="center" vertical="center" wrapText="1"/>
    </xf>
    <xf numFmtId="1" fontId="25" fillId="0" borderId="12" xfId="67" applyNumberFormat="1" applyFont="1" applyFill="1" applyBorder="1" applyAlignment="1">
      <alignment horizontal="center" vertical="center" wrapText="1"/>
    </xf>
    <xf numFmtId="167" fontId="25" fillId="2" borderId="12" xfId="67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 vertical="center"/>
    </xf>
    <xf numFmtId="0" fontId="25" fillId="2" borderId="0" xfId="1" applyFont="1" applyFill="1" applyBorder="1" applyAlignment="1">
      <alignment horizontal="center" vertical="center"/>
    </xf>
    <xf numFmtId="169" fontId="25" fillId="2" borderId="0" xfId="1" applyNumberFormat="1" applyFont="1" applyFill="1" applyBorder="1"/>
    <xf numFmtId="0" fontId="25" fillId="2" borderId="0" xfId="1" applyFont="1" applyFill="1" applyBorder="1"/>
    <xf numFmtId="0" fontId="25" fillId="2" borderId="0" xfId="1" applyFont="1" applyFill="1" applyBorder="1" applyAlignment="1">
      <alignment horizontal="left" vertical="center"/>
    </xf>
    <xf numFmtId="0" fontId="25" fillId="2" borderId="0" xfId="1" applyFont="1" applyFill="1" applyBorder="1" applyAlignment="1">
      <alignment horizontal="left"/>
    </xf>
    <xf numFmtId="0" fontId="25" fillId="2" borderId="0" xfId="1" applyFont="1" applyFill="1"/>
    <xf numFmtId="0" fontId="25" fillId="2" borderId="0" xfId="1" applyFont="1" applyFill="1" applyAlignment="1">
      <alignment horizontal="left"/>
    </xf>
    <xf numFmtId="166" fontId="20" fillId="0" borderId="0" xfId="45" applyNumberFormat="1" applyFont="1"/>
    <xf numFmtId="0" fontId="18" fillId="0" borderId="0" xfId="47" applyFont="1" applyFill="1" applyAlignment="1">
      <alignment horizontal="left" vertical="center"/>
    </xf>
    <xf numFmtId="0" fontId="20" fillId="0" borderId="0" xfId="67" applyFont="1" applyFill="1" applyBorder="1" applyAlignment="1">
      <alignment vertical="center"/>
    </xf>
    <xf numFmtId="0" fontId="20" fillId="2" borderId="2" xfId="67" applyNumberFormat="1" applyFont="1" applyFill="1" applyBorder="1" applyAlignment="1">
      <alignment horizontal="left" vertical="center" wrapText="1"/>
    </xf>
    <xf numFmtId="0" fontId="7" fillId="0" borderId="3" xfId="1" applyBorder="1" applyAlignment="1">
      <alignment horizontal="left" vertical="center" wrapText="1"/>
    </xf>
    <xf numFmtId="0" fontId="7" fillId="0" borderId="4" xfId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20" fillId="2" borderId="0" xfId="67" applyFont="1" applyFill="1"/>
    <xf numFmtId="1" fontId="20" fillId="2" borderId="0" xfId="1" applyNumberFormat="1" applyFont="1" applyFill="1" applyBorder="1" applyAlignment="1">
      <alignment horizontal="right"/>
    </xf>
    <xf numFmtId="0" fontId="20" fillId="2" borderId="0" xfId="1" applyFont="1" applyFill="1" applyAlignment="1">
      <alignment horizontal="right"/>
    </xf>
    <xf numFmtId="0" fontId="20" fillId="0" borderId="1" xfId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0" fontId="28" fillId="0" borderId="7" xfId="1" applyFont="1" applyBorder="1" applyAlignment="1">
      <alignment vertical="center" wrapText="1"/>
    </xf>
    <xf numFmtId="17" fontId="20" fillId="0" borderId="1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vertical="center" wrapText="1"/>
    </xf>
    <xf numFmtId="49" fontId="20" fillId="0" borderId="1" xfId="1" applyNumberFormat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0" fontId="20" fillId="2" borderId="2" xfId="67" applyNumberFormat="1" applyFont="1" applyFill="1" applyBorder="1" applyAlignment="1">
      <alignment horizontal="left" vertical="center" wrapText="1"/>
    </xf>
    <xf numFmtId="0" fontId="7" fillId="0" borderId="3" xfId="1" applyBorder="1" applyAlignment="1">
      <alignment horizontal="left" vertical="center" wrapText="1"/>
    </xf>
    <xf numFmtId="0" fontId="7" fillId="0" borderId="4" xfId="1" applyBorder="1" applyAlignment="1">
      <alignment horizontal="left" vertical="center" wrapText="1"/>
    </xf>
    <xf numFmtId="0" fontId="15" fillId="2" borderId="2" xfId="67" applyFont="1" applyFill="1" applyBorder="1" applyAlignment="1">
      <alignment horizontal="right" vertical="center" wrapText="1"/>
    </xf>
    <xf numFmtId="0" fontId="15" fillId="2" borderId="3" xfId="67" applyFont="1" applyFill="1" applyBorder="1" applyAlignment="1">
      <alignment horizontal="right" vertical="center" wrapText="1"/>
    </xf>
    <xf numFmtId="0" fontId="15" fillId="2" borderId="4" xfId="67" applyFont="1" applyFill="1" applyBorder="1" applyAlignment="1">
      <alignment horizontal="right" vertical="center" wrapText="1"/>
    </xf>
    <xf numFmtId="1" fontId="2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5" fillId="0" borderId="8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27" fillId="0" borderId="1" xfId="67" applyFont="1" applyBorder="1" applyAlignment="1">
      <alignment horizontal="center" vertical="top" wrapText="1"/>
    </xf>
    <xf numFmtId="0" fontId="16" fillId="0" borderId="8" xfId="67" applyFont="1" applyBorder="1" applyAlignment="1">
      <alignment horizontal="center" vertical="center" wrapText="1"/>
    </xf>
    <xf numFmtId="0" fontId="16" fillId="0" borderId="10" xfId="67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2" borderId="3" xfId="67" applyNumberFormat="1" applyFont="1" applyFill="1" applyBorder="1" applyAlignment="1">
      <alignment horizontal="left" vertical="center" wrapText="1"/>
    </xf>
    <xf numFmtId="0" fontId="20" fillId="2" borderId="4" xfId="67" applyNumberFormat="1" applyFont="1" applyFill="1" applyBorder="1" applyAlignment="1">
      <alignment horizontal="left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4" fillId="0" borderId="0" xfId="1" applyFont="1" applyFill="1" applyAlignment="1">
      <alignment horizontal="right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5" fillId="2" borderId="0" xfId="1" applyFont="1" applyFill="1" applyAlignment="1">
      <alignment horizontal="center" vertical="center" wrapText="1"/>
    </xf>
    <xf numFmtId="0" fontId="24" fillId="0" borderId="0" xfId="1" applyFont="1" applyAlignment="1">
      <alignment horizontal="center"/>
    </xf>
    <xf numFmtId="0" fontId="20" fillId="0" borderId="0" xfId="1" applyFont="1" applyFill="1" applyBorder="1" applyAlignment="1">
      <alignment horizontal="left" vertical="top" wrapText="1"/>
    </xf>
  </cellXfs>
  <cellStyles count="69">
    <cellStyle name=" 1" xfId="51"/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АктМТСН 2" xfId="52"/>
    <cellStyle name="ВедРесурсов" xfId="4"/>
    <cellStyle name="ВедРесурсовАкт" xfId="5"/>
    <cellStyle name="Индексы" xfId="6"/>
    <cellStyle name="Индексы 2" xfId="53"/>
    <cellStyle name="Итоги" xfId="7"/>
    <cellStyle name="ИтогоАктБазЦ" xfId="8"/>
    <cellStyle name="ИтогоАктБИМ" xfId="9"/>
    <cellStyle name="ИтогоАктБИМ 2" xfId="54"/>
    <cellStyle name="ИтогоАктРесМет" xfId="10"/>
    <cellStyle name="ИтогоАктРесМет 2" xfId="55"/>
    <cellStyle name="ИтогоБазЦ" xfId="11"/>
    <cellStyle name="ИтогоБИМ" xfId="12"/>
    <cellStyle name="ИтогоБИМ 2" xfId="56"/>
    <cellStyle name="ИтогоРесМет" xfId="13"/>
    <cellStyle name="ИтогоРесМет 2" xfId="57"/>
    <cellStyle name="ЛокСмета" xfId="14"/>
    <cellStyle name="ЛокСмМТСН" xfId="15"/>
    <cellStyle name="ЛокСмМТСН 2" xfId="58"/>
    <cellStyle name="М29" xfId="16"/>
    <cellStyle name="М29 2" xfId="59"/>
    <cellStyle name="ОбСмета" xfId="17"/>
    <cellStyle name="ОбСмета 2" xfId="60"/>
    <cellStyle name="Обычный" xfId="0" builtinId="0"/>
    <cellStyle name="Обычный 2" xfId="1"/>
    <cellStyle name="Обычный 2 2" xfId="67"/>
    <cellStyle name="Обычный 2 2 2" xfId="68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2 2 2" xfId="66"/>
    <cellStyle name="Обычный 4 2 2 3" xfId="64"/>
    <cellStyle name="Обычный 4 2 3" xfId="48"/>
    <cellStyle name="Обычный 4 2 3 2" xfId="65"/>
    <cellStyle name="Обычный 4 2 4" xfId="63"/>
    <cellStyle name="Обычный 5" xfId="47"/>
    <cellStyle name="Параметр" xfId="18"/>
    <cellStyle name="ПеременныеСметы" xfId="19"/>
    <cellStyle name="Процентный 2" xfId="61"/>
    <cellStyle name="РесСмета" xfId="20"/>
    <cellStyle name="СводкаСтоимРаб" xfId="21"/>
    <cellStyle name="СводРасч" xfId="22"/>
    <cellStyle name="СводРасч 2" xfId="62"/>
    <cellStyle name="Стиль 1" xfId="44"/>
    <cellStyle name="Титул" xfId="23"/>
    <cellStyle name="Финансовый" xfId="45" builtinId="3"/>
    <cellStyle name="Финансовый 2" xfId="49"/>
    <cellStyle name="Хвост" xfId="24"/>
    <cellStyle name="Экспертиза" xfId="25"/>
  </cellStyles>
  <dxfs count="0"/>
  <tableStyles count="0" defaultTableStyle="TableStyleMedium9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28" zoomScale="80" zoomScaleNormal="100" zoomScaleSheetLayoutView="80" workbookViewId="0">
      <selection activeCell="J59" sqref="J59"/>
    </sheetView>
  </sheetViews>
  <sheetFormatPr defaultColWidth="9.140625" defaultRowHeight="15.75" x14ac:dyDescent="0.25"/>
  <cols>
    <col min="1" max="1" width="8.28515625" style="4" customWidth="1"/>
    <col min="2" max="2" width="33.140625" style="4" customWidth="1"/>
    <col min="3" max="3" width="11.28515625" style="4" customWidth="1"/>
    <col min="4" max="4" width="5.140625" style="4" customWidth="1"/>
    <col min="5" max="5" width="6.7109375" style="4" customWidth="1"/>
    <col min="6" max="6" width="6.85546875" style="31" customWidth="1"/>
    <col min="7" max="7" width="13.5703125" style="31" customWidth="1"/>
    <col min="8" max="8" width="16.42578125" style="31" customWidth="1"/>
    <col min="9" max="9" width="18.42578125" style="31" customWidth="1"/>
    <col min="10" max="10" width="22.140625" style="4" customWidth="1"/>
    <col min="11" max="11" width="16.5703125" style="1" customWidth="1"/>
    <col min="12" max="12" width="7.7109375" style="4" customWidth="1"/>
    <col min="13" max="13" width="14.28515625" style="4" customWidth="1"/>
    <col min="14" max="16384" width="9.140625" style="4"/>
  </cols>
  <sheetData>
    <row r="1" spans="1:14" s="2" customFormat="1" ht="27" customHeight="1" x14ac:dyDescent="0.25">
      <c r="B1" s="110" t="s">
        <v>83</v>
      </c>
      <c r="C1" s="110"/>
      <c r="D1" s="110"/>
      <c r="E1" s="110"/>
      <c r="F1" s="110"/>
      <c r="G1" s="110"/>
      <c r="H1" s="110"/>
      <c r="I1" s="110"/>
      <c r="J1" s="110"/>
      <c r="K1" s="110"/>
      <c r="L1" s="7"/>
    </row>
    <row r="2" spans="1:14" s="10" customFormat="1" ht="30.75" customHeight="1" x14ac:dyDescent="0.25">
      <c r="A2" s="8" t="s">
        <v>10</v>
      </c>
      <c r="B2" s="8"/>
      <c r="C2" s="9"/>
      <c r="I2" s="9" t="s">
        <v>7</v>
      </c>
      <c r="K2" s="2"/>
    </row>
    <row r="3" spans="1:14" s="10" customFormat="1" ht="45" customHeight="1" x14ac:dyDescent="0.25">
      <c r="A3" s="53" t="s">
        <v>47</v>
      </c>
      <c r="B3" s="60"/>
      <c r="C3" s="61"/>
      <c r="I3" s="78" t="s">
        <v>44</v>
      </c>
      <c r="J3" s="79"/>
      <c r="K3" s="2"/>
    </row>
    <row r="4" spans="1:14" s="10" customFormat="1" ht="13.5" customHeight="1" x14ac:dyDescent="0.25">
      <c r="B4" s="60"/>
      <c r="C4" s="62"/>
      <c r="I4" s="11"/>
      <c r="K4" s="2"/>
      <c r="M4" s="12"/>
      <c r="N4" s="13"/>
    </row>
    <row r="5" spans="1:14" s="10" customFormat="1" ht="18.75" customHeight="1" x14ac:dyDescent="0.25">
      <c r="A5" s="6" t="s">
        <v>48</v>
      </c>
      <c r="B5" s="60"/>
      <c r="C5" s="62"/>
      <c r="I5" s="11" t="s">
        <v>11</v>
      </c>
      <c r="K5" s="2"/>
      <c r="M5" s="12"/>
      <c r="N5" s="13"/>
    </row>
    <row r="6" spans="1:14" s="10" customFormat="1" ht="24.75" customHeight="1" x14ac:dyDescent="0.25">
      <c r="A6" s="54" t="s">
        <v>46</v>
      </c>
      <c r="B6" s="19"/>
      <c r="C6" s="62"/>
      <c r="I6" s="11" t="s">
        <v>45</v>
      </c>
      <c r="K6" s="2"/>
      <c r="M6" s="12"/>
      <c r="N6" s="13"/>
    </row>
    <row r="7" spans="1:14" ht="30.75" customHeight="1" x14ac:dyDescent="0.25">
      <c r="A7" s="111" t="s">
        <v>12</v>
      </c>
      <c r="B7" s="111"/>
      <c r="C7" s="111"/>
      <c r="D7" s="111"/>
      <c r="E7" s="111"/>
      <c r="F7" s="111"/>
      <c r="G7" s="112"/>
      <c r="H7" s="112"/>
      <c r="I7" s="112"/>
      <c r="M7" s="12"/>
      <c r="N7" s="13"/>
    </row>
    <row r="8" spans="1:14" s="10" customFormat="1" ht="42" customHeight="1" x14ac:dyDescent="0.25">
      <c r="A8" s="15"/>
      <c r="B8" s="113" t="s">
        <v>49</v>
      </c>
      <c r="C8" s="113"/>
      <c r="D8" s="113"/>
      <c r="E8" s="113"/>
      <c r="F8" s="113"/>
      <c r="G8" s="114"/>
      <c r="H8" s="114"/>
      <c r="I8" s="114"/>
      <c r="J8" s="114"/>
      <c r="K8" s="2"/>
    </row>
    <row r="9" spans="1:14" s="14" customFormat="1" ht="26.25" customHeight="1" x14ac:dyDescent="0.25">
      <c r="A9" s="17">
        <v>1</v>
      </c>
      <c r="B9" s="18" t="s">
        <v>13</v>
      </c>
      <c r="C9" s="16"/>
      <c r="D9" s="16"/>
      <c r="E9" s="16"/>
      <c r="F9" s="16"/>
      <c r="G9" s="16"/>
      <c r="H9" s="16"/>
      <c r="I9" s="16"/>
      <c r="J9" s="19"/>
      <c r="K9" s="20"/>
      <c r="L9" s="10"/>
    </row>
    <row r="10" spans="1:14" s="14" customFormat="1" ht="52.5" customHeight="1" x14ac:dyDescent="0.25">
      <c r="A10" s="115" t="s">
        <v>84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0"/>
    </row>
    <row r="11" spans="1:14" s="22" customFormat="1" ht="32.25" customHeight="1" x14ac:dyDescent="0.25">
      <c r="A11" s="22" t="s">
        <v>14</v>
      </c>
      <c r="B11" s="22" t="s">
        <v>15</v>
      </c>
      <c r="F11" s="23"/>
      <c r="G11" s="23"/>
      <c r="H11" s="23"/>
      <c r="I11" s="23"/>
      <c r="K11" s="24"/>
    </row>
    <row r="12" spans="1:14" ht="34.5" customHeight="1" x14ac:dyDescent="0.25">
      <c r="A12" s="80" t="s">
        <v>0</v>
      </c>
      <c r="B12" s="83" t="s">
        <v>16</v>
      </c>
      <c r="C12" s="83"/>
      <c r="D12" s="83"/>
      <c r="E12" s="83"/>
      <c r="F12" s="80" t="s">
        <v>17</v>
      </c>
      <c r="G12" s="80" t="s">
        <v>18</v>
      </c>
      <c r="H12" s="84" t="s">
        <v>1</v>
      </c>
      <c r="I12" s="84"/>
      <c r="J12" s="85" t="s">
        <v>4</v>
      </c>
      <c r="K12" s="92" t="s">
        <v>5</v>
      </c>
    </row>
    <row r="13" spans="1:14" ht="29.25" customHeight="1" x14ac:dyDescent="0.25">
      <c r="A13" s="81"/>
      <c r="B13" s="83"/>
      <c r="C13" s="83"/>
      <c r="D13" s="83"/>
      <c r="E13" s="83"/>
      <c r="F13" s="81"/>
      <c r="G13" s="81"/>
      <c r="H13" s="95" t="s">
        <v>19</v>
      </c>
      <c r="I13" s="89" t="s">
        <v>2</v>
      </c>
      <c r="J13" s="86"/>
      <c r="K13" s="93"/>
    </row>
    <row r="14" spans="1:14" ht="12.75" customHeight="1" x14ac:dyDescent="0.25">
      <c r="A14" s="81"/>
      <c r="B14" s="83"/>
      <c r="C14" s="83"/>
      <c r="D14" s="83"/>
      <c r="E14" s="83"/>
      <c r="F14" s="81"/>
      <c r="G14" s="81"/>
      <c r="H14" s="96"/>
      <c r="I14" s="90"/>
      <c r="J14" s="87"/>
      <c r="K14" s="93"/>
    </row>
    <row r="15" spans="1:14" ht="24" customHeight="1" x14ac:dyDescent="0.25">
      <c r="A15" s="82"/>
      <c r="B15" s="83"/>
      <c r="C15" s="83"/>
      <c r="D15" s="83"/>
      <c r="E15" s="83"/>
      <c r="F15" s="82"/>
      <c r="G15" s="82"/>
      <c r="H15" s="97"/>
      <c r="I15" s="91"/>
      <c r="J15" s="88"/>
      <c r="K15" s="94"/>
    </row>
    <row r="16" spans="1:14" ht="48" customHeight="1" x14ac:dyDescent="0.25">
      <c r="A16" s="25">
        <v>1</v>
      </c>
      <c r="B16" s="69" t="s">
        <v>50</v>
      </c>
      <c r="C16" s="70"/>
      <c r="D16" s="70"/>
      <c r="E16" s="71"/>
      <c r="F16" s="63" t="s">
        <v>6</v>
      </c>
      <c r="G16" s="63">
        <v>1</v>
      </c>
      <c r="H16" s="64"/>
      <c r="I16" s="64"/>
      <c r="J16" s="65" t="s">
        <v>51</v>
      </c>
      <c r="K16" s="63" t="s">
        <v>52</v>
      </c>
      <c r="M16" s="4" t="s">
        <v>43</v>
      </c>
    </row>
    <row r="17" spans="1:13" ht="48" customHeight="1" x14ac:dyDescent="0.25">
      <c r="A17" s="25">
        <v>2</v>
      </c>
      <c r="B17" s="69" t="s">
        <v>53</v>
      </c>
      <c r="C17" s="70"/>
      <c r="D17" s="70"/>
      <c r="E17" s="71"/>
      <c r="F17" s="63" t="s">
        <v>6</v>
      </c>
      <c r="G17" s="63">
        <v>4</v>
      </c>
      <c r="H17" s="64"/>
      <c r="I17" s="64"/>
      <c r="J17" s="65" t="s">
        <v>51</v>
      </c>
      <c r="K17" s="63" t="s">
        <v>54</v>
      </c>
      <c r="M17" s="4" t="s">
        <v>43</v>
      </c>
    </row>
    <row r="18" spans="1:13" ht="48" customHeight="1" x14ac:dyDescent="0.25">
      <c r="A18" s="25">
        <v>3</v>
      </c>
      <c r="B18" s="69" t="s">
        <v>55</v>
      </c>
      <c r="C18" s="70"/>
      <c r="D18" s="70"/>
      <c r="E18" s="71"/>
      <c r="F18" s="63" t="s">
        <v>6</v>
      </c>
      <c r="G18" s="63">
        <v>1</v>
      </c>
      <c r="H18" s="64"/>
      <c r="I18" s="64"/>
      <c r="J18" s="65" t="s">
        <v>51</v>
      </c>
      <c r="K18" s="63" t="s">
        <v>56</v>
      </c>
      <c r="M18" s="4" t="s">
        <v>43</v>
      </c>
    </row>
    <row r="19" spans="1:13" ht="48" customHeight="1" x14ac:dyDescent="0.25">
      <c r="A19" s="25">
        <v>4</v>
      </c>
      <c r="B19" s="69" t="s">
        <v>57</v>
      </c>
      <c r="C19" s="70"/>
      <c r="D19" s="70"/>
      <c r="E19" s="71"/>
      <c r="F19" s="63" t="s">
        <v>6</v>
      </c>
      <c r="G19" s="63">
        <v>1</v>
      </c>
      <c r="H19" s="64"/>
      <c r="I19" s="64"/>
      <c r="J19" s="65" t="s">
        <v>51</v>
      </c>
      <c r="K19" s="63" t="s">
        <v>58</v>
      </c>
      <c r="M19" s="4" t="s">
        <v>43</v>
      </c>
    </row>
    <row r="20" spans="1:13" ht="48" customHeight="1" x14ac:dyDescent="0.25">
      <c r="A20" s="25">
        <v>5</v>
      </c>
      <c r="B20" s="69" t="s">
        <v>59</v>
      </c>
      <c r="C20" s="70"/>
      <c r="D20" s="70"/>
      <c r="E20" s="71"/>
      <c r="F20" s="63" t="s">
        <v>6</v>
      </c>
      <c r="G20" s="63">
        <v>1</v>
      </c>
      <c r="H20" s="64"/>
      <c r="I20" s="64"/>
      <c r="J20" s="65" t="s">
        <v>51</v>
      </c>
      <c r="K20" s="63" t="s">
        <v>58</v>
      </c>
      <c r="M20" s="4" t="s">
        <v>43</v>
      </c>
    </row>
    <row r="21" spans="1:13" ht="48" customHeight="1" x14ac:dyDescent="0.25">
      <c r="A21" s="25">
        <v>6</v>
      </c>
      <c r="B21" s="69" t="s">
        <v>60</v>
      </c>
      <c r="C21" s="70"/>
      <c r="D21" s="70"/>
      <c r="E21" s="71"/>
      <c r="F21" s="63" t="s">
        <v>6</v>
      </c>
      <c r="G21" s="63">
        <v>2</v>
      </c>
      <c r="H21" s="5"/>
      <c r="I21" s="64"/>
      <c r="J21" s="65" t="s">
        <v>51</v>
      </c>
      <c r="K21" s="63" t="s">
        <v>52</v>
      </c>
      <c r="M21" s="4" t="s">
        <v>43</v>
      </c>
    </row>
    <row r="22" spans="1:13" ht="48" customHeight="1" x14ac:dyDescent="0.25">
      <c r="A22" s="25">
        <v>7</v>
      </c>
      <c r="B22" s="69" t="s">
        <v>61</v>
      </c>
      <c r="C22" s="70"/>
      <c r="D22" s="70"/>
      <c r="E22" s="71"/>
      <c r="F22" s="63" t="s">
        <v>6</v>
      </c>
      <c r="G22" s="63">
        <v>1</v>
      </c>
      <c r="H22" s="64"/>
      <c r="I22" s="64"/>
      <c r="J22" s="65" t="s">
        <v>51</v>
      </c>
      <c r="K22" s="63" t="s">
        <v>58</v>
      </c>
      <c r="M22" s="4" t="s">
        <v>43</v>
      </c>
    </row>
    <row r="23" spans="1:13" ht="48" customHeight="1" x14ac:dyDescent="0.25">
      <c r="A23" s="25">
        <v>8</v>
      </c>
      <c r="B23" s="69" t="s">
        <v>62</v>
      </c>
      <c r="C23" s="70"/>
      <c r="D23" s="70"/>
      <c r="E23" s="71"/>
      <c r="F23" s="63" t="s">
        <v>6</v>
      </c>
      <c r="G23" s="63">
        <v>1</v>
      </c>
      <c r="H23" s="64"/>
      <c r="I23" s="64"/>
      <c r="J23" s="65" t="s">
        <v>51</v>
      </c>
      <c r="K23" s="66" t="s">
        <v>58</v>
      </c>
      <c r="M23" s="4" t="s">
        <v>43</v>
      </c>
    </row>
    <row r="24" spans="1:13" ht="48" customHeight="1" x14ac:dyDescent="0.25">
      <c r="A24" s="25">
        <v>9</v>
      </c>
      <c r="B24" s="69" t="s">
        <v>63</v>
      </c>
      <c r="C24" s="70"/>
      <c r="D24" s="70"/>
      <c r="E24" s="71"/>
      <c r="F24" s="63" t="s">
        <v>6</v>
      </c>
      <c r="G24" s="63">
        <v>1</v>
      </c>
      <c r="H24" s="64"/>
      <c r="I24" s="64"/>
      <c r="J24" s="65" t="s">
        <v>51</v>
      </c>
      <c r="K24" s="63" t="s">
        <v>52</v>
      </c>
      <c r="M24" s="4" t="s">
        <v>43</v>
      </c>
    </row>
    <row r="25" spans="1:13" ht="48" customHeight="1" x14ac:dyDescent="0.25">
      <c r="A25" s="25">
        <v>10</v>
      </c>
      <c r="B25" s="69" t="s">
        <v>64</v>
      </c>
      <c r="C25" s="70"/>
      <c r="D25" s="70"/>
      <c r="E25" s="71"/>
      <c r="F25" s="63" t="s">
        <v>6</v>
      </c>
      <c r="G25" s="63">
        <v>1</v>
      </c>
      <c r="H25" s="64"/>
      <c r="I25" s="64"/>
      <c r="J25" s="65" t="s">
        <v>51</v>
      </c>
      <c r="K25" s="63" t="s">
        <v>52</v>
      </c>
      <c r="M25" s="4" t="s">
        <v>43</v>
      </c>
    </row>
    <row r="26" spans="1:13" ht="48" customHeight="1" x14ac:dyDescent="0.25">
      <c r="A26" s="25">
        <v>11</v>
      </c>
      <c r="B26" s="69" t="s">
        <v>65</v>
      </c>
      <c r="C26" s="70"/>
      <c r="D26" s="70"/>
      <c r="E26" s="71"/>
      <c r="F26" s="63" t="s">
        <v>6</v>
      </c>
      <c r="G26" s="63">
        <v>1</v>
      </c>
      <c r="H26" s="64"/>
      <c r="I26" s="64"/>
      <c r="J26" s="67" t="s">
        <v>51</v>
      </c>
      <c r="K26" s="63" t="s">
        <v>52</v>
      </c>
      <c r="M26" s="4" t="s">
        <v>43</v>
      </c>
    </row>
    <row r="27" spans="1:13" ht="48" customHeight="1" x14ac:dyDescent="0.25">
      <c r="A27" s="25">
        <v>12</v>
      </c>
      <c r="B27" s="69" t="s">
        <v>66</v>
      </c>
      <c r="C27" s="70"/>
      <c r="D27" s="70"/>
      <c r="E27" s="71"/>
      <c r="F27" s="63" t="s">
        <v>6</v>
      </c>
      <c r="G27" s="63">
        <v>1</v>
      </c>
      <c r="H27" s="64"/>
      <c r="I27" s="64"/>
      <c r="J27" s="65" t="s">
        <v>51</v>
      </c>
      <c r="K27" s="63" t="s">
        <v>58</v>
      </c>
      <c r="M27" s="4" t="s">
        <v>43</v>
      </c>
    </row>
    <row r="28" spans="1:13" ht="61.5" customHeight="1" x14ac:dyDescent="0.25">
      <c r="A28" s="25">
        <v>13</v>
      </c>
      <c r="B28" s="69" t="s">
        <v>67</v>
      </c>
      <c r="C28" s="70"/>
      <c r="D28" s="70"/>
      <c r="E28" s="71"/>
      <c r="F28" s="63" t="s">
        <v>6</v>
      </c>
      <c r="G28" s="63">
        <v>1</v>
      </c>
      <c r="H28" s="64"/>
      <c r="I28" s="64"/>
      <c r="J28" s="65" t="s">
        <v>51</v>
      </c>
      <c r="K28" s="63" t="s">
        <v>54</v>
      </c>
      <c r="M28" s="4" t="s">
        <v>43</v>
      </c>
    </row>
    <row r="29" spans="1:13" ht="48" customHeight="1" x14ac:dyDescent="0.25">
      <c r="A29" s="25">
        <v>14</v>
      </c>
      <c r="B29" s="69" t="s">
        <v>68</v>
      </c>
      <c r="C29" s="70"/>
      <c r="D29" s="70"/>
      <c r="E29" s="71"/>
      <c r="F29" s="63" t="s">
        <v>6</v>
      </c>
      <c r="G29" s="63">
        <v>4</v>
      </c>
      <c r="H29" s="64"/>
      <c r="I29" s="64"/>
      <c r="J29" s="65" t="s">
        <v>51</v>
      </c>
      <c r="K29" s="63" t="s">
        <v>58</v>
      </c>
      <c r="M29" s="4" t="s">
        <v>43</v>
      </c>
    </row>
    <row r="30" spans="1:13" ht="48" customHeight="1" x14ac:dyDescent="0.25">
      <c r="A30" s="25">
        <v>15</v>
      </c>
      <c r="B30" s="69" t="s">
        <v>69</v>
      </c>
      <c r="C30" s="70"/>
      <c r="D30" s="70"/>
      <c r="E30" s="71"/>
      <c r="F30" s="63" t="s">
        <v>6</v>
      </c>
      <c r="G30" s="63">
        <v>3</v>
      </c>
      <c r="H30" s="64"/>
      <c r="I30" s="64"/>
      <c r="J30" s="65" t="s">
        <v>51</v>
      </c>
      <c r="K30" s="63" t="s">
        <v>58</v>
      </c>
      <c r="M30" s="4" t="s">
        <v>43</v>
      </c>
    </row>
    <row r="31" spans="1:13" ht="48" customHeight="1" x14ac:dyDescent="0.25">
      <c r="A31" s="25">
        <v>16</v>
      </c>
      <c r="B31" s="69" t="s">
        <v>70</v>
      </c>
      <c r="C31" s="70"/>
      <c r="D31" s="70"/>
      <c r="E31" s="71"/>
      <c r="F31" s="63" t="s">
        <v>6</v>
      </c>
      <c r="G31" s="63">
        <v>1</v>
      </c>
      <c r="H31" s="64"/>
      <c r="I31" s="64"/>
      <c r="J31" s="65" t="s">
        <v>51</v>
      </c>
      <c r="K31" s="63" t="s">
        <v>58</v>
      </c>
      <c r="M31" s="4" t="s">
        <v>43</v>
      </c>
    </row>
    <row r="32" spans="1:13" ht="48" customHeight="1" x14ac:dyDescent="0.25">
      <c r="A32" s="25">
        <v>17</v>
      </c>
      <c r="B32" s="69" t="s">
        <v>71</v>
      </c>
      <c r="C32" s="70"/>
      <c r="D32" s="70"/>
      <c r="E32" s="71"/>
      <c r="F32" s="63" t="s">
        <v>6</v>
      </c>
      <c r="G32" s="63">
        <v>1</v>
      </c>
      <c r="H32" s="64"/>
      <c r="I32" s="64"/>
      <c r="J32" s="65" t="s">
        <v>51</v>
      </c>
      <c r="K32" s="63" t="s">
        <v>58</v>
      </c>
      <c r="M32" s="4" t="s">
        <v>43</v>
      </c>
    </row>
    <row r="33" spans="1:14" ht="48" customHeight="1" x14ac:dyDescent="0.25">
      <c r="A33" s="25">
        <v>18</v>
      </c>
      <c r="B33" s="69" t="s">
        <v>72</v>
      </c>
      <c r="C33" s="70"/>
      <c r="D33" s="70"/>
      <c r="E33" s="71"/>
      <c r="F33" s="63" t="s">
        <v>6</v>
      </c>
      <c r="G33" s="63">
        <v>4</v>
      </c>
      <c r="H33" s="64"/>
      <c r="I33" s="64"/>
      <c r="J33" s="65" t="s">
        <v>51</v>
      </c>
      <c r="K33" s="63" t="s">
        <v>58</v>
      </c>
      <c r="M33" s="4" t="s">
        <v>43</v>
      </c>
    </row>
    <row r="34" spans="1:14" ht="48" customHeight="1" x14ac:dyDescent="0.25">
      <c r="A34" s="25">
        <v>19</v>
      </c>
      <c r="B34" s="69" t="s">
        <v>73</v>
      </c>
      <c r="C34" s="70"/>
      <c r="D34" s="70"/>
      <c r="E34" s="71"/>
      <c r="F34" s="63" t="s">
        <v>6</v>
      </c>
      <c r="G34" s="63">
        <v>2</v>
      </c>
      <c r="H34" s="64"/>
      <c r="I34" s="64"/>
      <c r="J34" s="65" t="s">
        <v>51</v>
      </c>
      <c r="K34" s="63" t="s">
        <v>58</v>
      </c>
      <c r="M34" s="4" t="s">
        <v>42</v>
      </c>
    </row>
    <row r="35" spans="1:14" ht="48" customHeight="1" x14ac:dyDescent="0.25">
      <c r="A35" s="25">
        <v>20</v>
      </c>
      <c r="B35" s="69" t="s">
        <v>74</v>
      </c>
      <c r="C35" s="70"/>
      <c r="D35" s="70"/>
      <c r="E35" s="71"/>
      <c r="F35" s="63" t="s">
        <v>6</v>
      </c>
      <c r="G35" s="63">
        <v>1</v>
      </c>
      <c r="H35" s="64"/>
      <c r="I35" s="64"/>
      <c r="J35" s="65" t="s">
        <v>51</v>
      </c>
      <c r="K35" s="63" t="s">
        <v>75</v>
      </c>
      <c r="M35" s="4" t="s">
        <v>42</v>
      </c>
    </row>
    <row r="36" spans="1:14" ht="23.25" customHeight="1" x14ac:dyDescent="0.25">
      <c r="A36" s="26"/>
      <c r="B36" s="75" t="s">
        <v>3</v>
      </c>
      <c r="C36" s="76"/>
      <c r="D36" s="76"/>
      <c r="E36" s="77"/>
      <c r="F36" s="27"/>
      <c r="G36" s="27"/>
      <c r="H36" s="27"/>
      <c r="I36" s="28">
        <f>SUM(I16:I35)</f>
        <v>0</v>
      </c>
      <c r="J36" s="29"/>
      <c r="K36" s="30"/>
      <c r="M36" s="52"/>
      <c r="N36" s="52"/>
    </row>
    <row r="37" spans="1:14" ht="11.25" customHeight="1" x14ac:dyDescent="0.25">
      <c r="A37" s="3"/>
      <c r="B37" s="21"/>
      <c r="C37" s="21"/>
      <c r="D37" s="21"/>
      <c r="E37" s="21"/>
      <c r="F37" s="21"/>
      <c r="G37" s="21"/>
      <c r="H37" s="21"/>
      <c r="I37" s="21"/>
    </row>
    <row r="38" spans="1:14" s="22" customFormat="1" ht="26.25" customHeight="1" x14ac:dyDescent="0.25">
      <c r="A38" s="22" t="s">
        <v>21</v>
      </c>
      <c r="B38" s="22" t="s">
        <v>22</v>
      </c>
      <c r="F38" s="23"/>
      <c r="G38" s="23"/>
      <c r="H38" s="23"/>
      <c r="I38" s="23"/>
      <c r="K38" s="24"/>
    </row>
    <row r="39" spans="1:14" ht="34.5" customHeight="1" x14ac:dyDescent="0.25">
      <c r="A39" s="80" t="s">
        <v>0</v>
      </c>
      <c r="B39" s="83" t="s">
        <v>16</v>
      </c>
      <c r="C39" s="83"/>
      <c r="D39" s="83"/>
      <c r="E39" s="83"/>
      <c r="F39" s="80" t="s">
        <v>17</v>
      </c>
      <c r="G39" s="80" t="s">
        <v>18</v>
      </c>
      <c r="H39" s="84" t="s">
        <v>1</v>
      </c>
      <c r="I39" s="84"/>
      <c r="J39" s="85" t="s">
        <v>4</v>
      </c>
      <c r="K39" s="92" t="s">
        <v>5</v>
      </c>
    </row>
    <row r="40" spans="1:14" ht="29.25" customHeight="1" x14ac:dyDescent="0.25">
      <c r="A40" s="81"/>
      <c r="B40" s="83"/>
      <c r="C40" s="83"/>
      <c r="D40" s="83"/>
      <c r="E40" s="83"/>
      <c r="F40" s="81"/>
      <c r="G40" s="81"/>
      <c r="H40" s="95" t="s">
        <v>19</v>
      </c>
      <c r="I40" s="89" t="s">
        <v>2</v>
      </c>
      <c r="J40" s="86"/>
      <c r="K40" s="93"/>
    </row>
    <row r="41" spans="1:14" ht="12.75" customHeight="1" x14ac:dyDescent="0.25">
      <c r="A41" s="81"/>
      <c r="B41" s="83"/>
      <c r="C41" s="83"/>
      <c r="D41" s="83"/>
      <c r="E41" s="83"/>
      <c r="F41" s="81"/>
      <c r="G41" s="81"/>
      <c r="H41" s="96"/>
      <c r="I41" s="90"/>
      <c r="J41" s="87"/>
      <c r="K41" s="93"/>
    </row>
    <row r="42" spans="1:14" ht="24" customHeight="1" x14ac:dyDescent="0.25">
      <c r="A42" s="82"/>
      <c r="B42" s="83"/>
      <c r="C42" s="83"/>
      <c r="D42" s="83"/>
      <c r="E42" s="83"/>
      <c r="F42" s="82"/>
      <c r="G42" s="82"/>
      <c r="H42" s="97"/>
      <c r="I42" s="91"/>
      <c r="J42" s="88"/>
      <c r="K42" s="94"/>
    </row>
    <row r="43" spans="1:14" ht="48" customHeight="1" x14ac:dyDescent="0.25">
      <c r="A43" s="25">
        <v>1</v>
      </c>
      <c r="B43" s="72" t="s">
        <v>76</v>
      </c>
      <c r="C43" s="73"/>
      <c r="D43" s="73"/>
      <c r="E43" s="74"/>
      <c r="F43" s="63" t="s">
        <v>6</v>
      </c>
      <c r="G43" s="63">
        <v>1</v>
      </c>
      <c r="H43" s="5"/>
      <c r="I43" s="64"/>
      <c r="J43" s="65" t="s">
        <v>51</v>
      </c>
      <c r="K43" s="68" t="s">
        <v>77</v>
      </c>
      <c r="M43" s="4" t="s">
        <v>43</v>
      </c>
    </row>
    <row r="44" spans="1:14" ht="48" customHeight="1" x14ac:dyDescent="0.25">
      <c r="A44" s="25">
        <v>2</v>
      </c>
      <c r="B44" s="72" t="s">
        <v>78</v>
      </c>
      <c r="C44" s="73"/>
      <c r="D44" s="73"/>
      <c r="E44" s="74"/>
      <c r="F44" s="63" t="s">
        <v>9</v>
      </c>
      <c r="G44" s="63">
        <v>0.30199999999999999</v>
      </c>
      <c r="H44" s="5"/>
      <c r="I44" s="64"/>
      <c r="J44" s="65" t="s">
        <v>51</v>
      </c>
      <c r="K44" s="63" t="s">
        <v>52</v>
      </c>
      <c r="M44" s="4" t="s">
        <v>43</v>
      </c>
    </row>
    <row r="45" spans="1:14" ht="23.25" customHeight="1" x14ac:dyDescent="0.25">
      <c r="A45" s="26"/>
      <c r="B45" s="75" t="s">
        <v>3</v>
      </c>
      <c r="C45" s="76"/>
      <c r="D45" s="76"/>
      <c r="E45" s="77"/>
      <c r="F45" s="27"/>
      <c r="G45" s="27"/>
      <c r="H45" s="27"/>
      <c r="I45" s="28">
        <f>SUM(I43:I44)</f>
        <v>0</v>
      </c>
      <c r="J45" s="29"/>
      <c r="K45" s="30"/>
    </row>
    <row r="46" spans="1:14" ht="28.5" customHeight="1" x14ac:dyDescent="0.25"/>
    <row r="47" spans="1:14" s="22" customFormat="1" ht="15.75" hidden="1" customHeight="1" x14ac:dyDescent="0.25">
      <c r="A47" s="22" t="s">
        <v>21</v>
      </c>
      <c r="B47" s="22" t="s">
        <v>22</v>
      </c>
      <c r="F47" s="23"/>
      <c r="G47" s="23"/>
      <c r="H47" s="23"/>
      <c r="I47" s="23"/>
      <c r="K47" s="24"/>
    </row>
    <row r="48" spans="1:14" ht="34.5" hidden="1" customHeight="1" x14ac:dyDescent="0.25">
      <c r="A48" s="80" t="s">
        <v>0</v>
      </c>
      <c r="B48" s="101" t="s">
        <v>23</v>
      </c>
      <c r="C48" s="102"/>
      <c r="D48" s="102"/>
      <c r="E48" s="103"/>
      <c r="F48" s="80" t="s">
        <v>17</v>
      </c>
      <c r="G48" s="80" t="s">
        <v>18</v>
      </c>
      <c r="H48" s="84" t="s">
        <v>1</v>
      </c>
      <c r="I48" s="84"/>
      <c r="J48" s="85" t="s">
        <v>4</v>
      </c>
      <c r="K48" s="92" t="s">
        <v>5</v>
      </c>
    </row>
    <row r="49" spans="1:13" ht="29.25" hidden="1" customHeight="1" x14ac:dyDescent="0.25">
      <c r="A49" s="81"/>
      <c r="B49" s="104"/>
      <c r="C49" s="105"/>
      <c r="D49" s="105"/>
      <c r="E49" s="106"/>
      <c r="F49" s="81"/>
      <c r="G49" s="81"/>
      <c r="H49" s="95" t="s">
        <v>19</v>
      </c>
      <c r="I49" s="89" t="s">
        <v>2</v>
      </c>
      <c r="J49" s="86"/>
      <c r="K49" s="93"/>
    </row>
    <row r="50" spans="1:13" ht="12.75" hidden="1" customHeight="1" x14ac:dyDescent="0.25">
      <c r="A50" s="81"/>
      <c r="B50" s="104"/>
      <c r="C50" s="105"/>
      <c r="D50" s="105"/>
      <c r="E50" s="106"/>
      <c r="F50" s="81"/>
      <c r="G50" s="81"/>
      <c r="H50" s="96"/>
      <c r="I50" s="90"/>
      <c r="J50" s="87"/>
      <c r="K50" s="93"/>
    </row>
    <row r="51" spans="1:13" ht="24" hidden="1" customHeight="1" x14ac:dyDescent="0.25">
      <c r="A51" s="82"/>
      <c r="B51" s="107"/>
      <c r="C51" s="108"/>
      <c r="D51" s="108"/>
      <c r="E51" s="109"/>
      <c r="F51" s="82"/>
      <c r="G51" s="82"/>
      <c r="H51" s="97"/>
      <c r="I51" s="91"/>
      <c r="J51" s="88"/>
      <c r="K51" s="94"/>
    </row>
    <row r="52" spans="1:13" ht="37.5" hidden="1" customHeight="1" x14ac:dyDescent="0.25">
      <c r="A52" s="25">
        <v>1</v>
      </c>
      <c r="B52" s="72" t="s">
        <v>24</v>
      </c>
      <c r="C52" s="99"/>
      <c r="D52" s="99"/>
      <c r="E52" s="100"/>
      <c r="F52" s="32" t="s">
        <v>25</v>
      </c>
      <c r="G52" s="33">
        <v>13.5541</v>
      </c>
      <c r="H52" s="34">
        <v>43001.41</v>
      </c>
      <c r="I52" s="35">
        <f>G52*H52</f>
        <v>582845.41</v>
      </c>
      <c r="J52" s="36" t="s">
        <v>26</v>
      </c>
      <c r="K52" s="37" t="s">
        <v>20</v>
      </c>
      <c r="M52" s="4">
        <v>18936.400000000001</v>
      </c>
    </row>
    <row r="53" spans="1:13" ht="37.5" hidden="1" customHeight="1" x14ac:dyDescent="0.25">
      <c r="A53" s="25">
        <v>2</v>
      </c>
      <c r="B53" s="55" t="s">
        <v>27</v>
      </c>
      <c r="C53" s="56" t="s">
        <v>28</v>
      </c>
      <c r="D53" s="56" t="s">
        <v>28</v>
      </c>
      <c r="E53" s="57" t="s">
        <v>28</v>
      </c>
      <c r="F53" s="32" t="s">
        <v>25</v>
      </c>
      <c r="G53" s="38">
        <v>1.8627</v>
      </c>
      <c r="H53" s="34">
        <v>43001.41</v>
      </c>
      <c r="I53" s="35">
        <f t="shared" ref="I53:I57" si="0">G53*H53</f>
        <v>80098.73</v>
      </c>
      <c r="J53" s="36" t="s">
        <v>26</v>
      </c>
      <c r="K53" s="37" t="s">
        <v>20</v>
      </c>
      <c r="M53" s="4">
        <v>66953.7</v>
      </c>
    </row>
    <row r="54" spans="1:13" ht="36.75" hidden="1" customHeight="1" x14ac:dyDescent="0.25">
      <c r="A54" s="25">
        <v>3</v>
      </c>
      <c r="B54" s="55" t="s">
        <v>29</v>
      </c>
      <c r="C54" s="58" t="s">
        <v>30</v>
      </c>
      <c r="D54" s="58" t="s">
        <v>30</v>
      </c>
      <c r="E54" s="59" t="s">
        <v>30</v>
      </c>
      <c r="F54" s="32" t="s">
        <v>25</v>
      </c>
      <c r="G54" s="39">
        <v>6.0019999999999998</v>
      </c>
      <c r="H54" s="34">
        <v>35586.199999999997</v>
      </c>
      <c r="I54" s="35">
        <f t="shared" si="0"/>
        <v>213588.37</v>
      </c>
      <c r="J54" s="36" t="s">
        <v>31</v>
      </c>
      <c r="K54" s="37" t="s">
        <v>32</v>
      </c>
      <c r="L54" s="19"/>
      <c r="M54" s="4">
        <v>1578.0333333333299</v>
      </c>
    </row>
    <row r="55" spans="1:13" ht="35.25" hidden="1" customHeight="1" x14ac:dyDescent="0.25">
      <c r="A55" s="25">
        <v>4</v>
      </c>
      <c r="B55" s="72" t="s">
        <v>33</v>
      </c>
      <c r="C55" s="99" t="s">
        <v>34</v>
      </c>
      <c r="D55" s="99" t="s">
        <v>34</v>
      </c>
      <c r="E55" s="100" t="s">
        <v>34</v>
      </c>
      <c r="F55" s="32" t="s">
        <v>6</v>
      </c>
      <c r="G55" s="40">
        <v>2</v>
      </c>
      <c r="H55" s="34">
        <f>946.82/1.2</f>
        <v>789.02</v>
      </c>
      <c r="I55" s="35">
        <f t="shared" si="0"/>
        <v>1578.04</v>
      </c>
      <c r="J55" s="36" t="s">
        <v>26</v>
      </c>
      <c r="K55" s="37" t="s">
        <v>20</v>
      </c>
      <c r="L55" s="19"/>
      <c r="M55" s="4">
        <v>68592.3</v>
      </c>
    </row>
    <row r="56" spans="1:13" ht="33" hidden="1" customHeight="1" x14ac:dyDescent="0.25">
      <c r="A56" s="25">
        <v>5</v>
      </c>
      <c r="B56" s="72" t="s">
        <v>35</v>
      </c>
      <c r="C56" s="99" t="s">
        <v>36</v>
      </c>
      <c r="D56" s="99" t="s">
        <v>36</v>
      </c>
      <c r="E56" s="100" t="s">
        <v>36</v>
      </c>
      <c r="F56" s="32" t="s">
        <v>9</v>
      </c>
      <c r="G56" s="41">
        <v>0.1326</v>
      </c>
      <c r="H56" s="34">
        <v>135260</v>
      </c>
      <c r="I56" s="35">
        <f t="shared" si="0"/>
        <v>17935.48</v>
      </c>
      <c r="J56" s="36" t="s">
        <v>26</v>
      </c>
      <c r="K56" s="37" t="s">
        <v>20</v>
      </c>
      <c r="L56" s="19"/>
      <c r="M56" s="4">
        <v>491820.316666667</v>
      </c>
    </row>
    <row r="57" spans="1:13" ht="32.25" hidden="1" customHeight="1" x14ac:dyDescent="0.25">
      <c r="A57" s="25">
        <v>6</v>
      </c>
      <c r="B57" s="72" t="s">
        <v>37</v>
      </c>
      <c r="C57" s="99" t="s">
        <v>38</v>
      </c>
      <c r="D57" s="99" t="s">
        <v>38</v>
      </c>
      <c r="E57" s="100" t="s">
        <v>38</v>
      </c>
      <c r="F57" s="32" t="s">
        <v>9</v>
      </c>
      <c r="G57" s="41">
        <v>0.32640000000000002</v>
      </c>
      <c r="H57" s="34">
        <v>202890</v>
      </c>
      <c r="I57" s="35">
        <f t="shared" si="0"/>
        <v>66223.3</v>
      </c>
      <c r="J57" s="36" t="s">
        <v>26</v>
      </c>
      <c r="K57" s="37" t="s">
        <v>20</v>
      </c>
      <c r="L57" s="19"/>
      <c r="M57" s="35">
        <v>213588.37</v>
      </c>
    </row>
    <row r="58" spans="1:13" ht="24" hidden="1" customHeight="1" x14ac:dyDescent="0.25">
      <c r="A58" s="26"/>
      <c r="B58" s="75" t="s">
        <v>3</v>
      </c>
      <c r="C58" s="76"/>
      <c r="D58" s="76"/>
      <c r="E58" s="77"/>
      <c r="F58" s="42"/>
      <c r="G58" s="42"/>
      <c r="H58" s="43"/>
      <c r="I58" s="44">
        <f>SUM(I52:I57)</f>
        <v>962269.33</v>
      </c>
      <c r="J58" s="42"/>
      <c r="K58" s="30"/>
      <c r="M58" s="4">
        <f>SUM(M52:M57)</f>
        <v>861469.12</v>
      </c>
    </row>
    <row r="59" spans="1:13" x14ac:dyDescent="0.25">
      <c r="B59" s="4" t="s">
        <v>39</v>
      </c>
    </row>
    <row r="60" spans="1:13" ht="21" customHeight="1" x14ac:dyDescent="0.25">
      <c r="B60" s="98" t="s">
        <v>40</v>
      </c>
      <c r="C60" s="98"/>
      <c r="D60" s="98"/>
      <c r="E60" s="98"/>
      <c r="F60" s="98"/>
      <c r="G60" s="98"/>
      <c r="H60" s="98"/>
      <c r="I60" s="98"/>
      <c r="J60" s="98"/>
      <c r="K60" s="98"/>
    </row>
    <row r="61" spans="1:13" ht="33.6" customHeight="1" x14ac:dyDescent="0.25"/>
    <row r="62" spans="1:13" ht="28.5" customHeight="1" x14ac:dyDescent="0.25">
      <c r="F62" s="31" t="s">
        <v>41</v>
      </c>
      <c r="H62" s="4"/>
      <c r="I62" s="4"/>
      <c r="J62" s="4" t="s">
        <v>8</v>
      </c>
    </row>
    <row r="63" spans="1:13" ht="28.5" customHeight="1" x14ac:dyDescent="0.25">
      <c r="H63" s="4"/>
      <c r="I63" s="4"/>
    </row>
    <row r="64" spans="1:13" ht="28.5" customHeight="1" x14ac:dyDescent="0.3">
      <c r="F64" s="31" t="s">
        <v>79</v>
      </c>
      <c r="G64" s="47"/>
      <c r="H64" s="4"/>
      <c r="I64" s="4"/>
      <c r="J64" s="4" t="s">
        <v>80</v>
      </c>
      <c r="K64" s="4"/>
      <c r="L64" s="31"/>
    </row>
    <row r="65" spans="1:12" ht="28.5" customHeight="1" x14ac:dyDescent="0.3">
      <c r="G65" s="47"/>
      <c r="H65" s="4"/>
      <c r="I65" s="4"/>
      <c r="K65" s="4"/>
      <c r="L65" s="31"/>
    </row>
    <row r="66" spans="1:12" ht="28.5" customHeight="1" x14ac:dyDescent="0.3">
      <c r="F66" s="31" t="s">
        <v>81</v>
      </c>
      <c r="G66" s="50"/>
      <c r="H66" s="4"/>
      <c r="I66" s="4"/>
      <c r="J66" s="4" t="s">
        <v>82</v>
      </c>
      <c r="K66" s="4"/>
      <c r="L66" s="31"/>
    </row>
    <row r="67" spans="1:12" ht="28.5" customHeight="1" x14ac:dyDescent="0.3">
      <c r="G67" s="50"/>
      <c r="H67" s="4"/>
      <c r="I67" s="4"/>
      <c r="K67" s="4"/>
      <c r="L67" s="31"/>
    </row>
    <row r="68" spans="1:12" ht="28.5" customHeight="1" x14ac:dyDescent="0.25">
      <c r="H68" s="4"/>
      <c r="I68" s="4"/>
    </row>
    <row r="69" spans="1:12" ht="28.5" customHeight="1" x14ac:dyDescent="0.25"/>
    <row r="71" spans="1:12" ht="18.75" x14ac:dyDescent="0.3">
      <c r="A71" s="46"/>
      <c r="B71" s="47"/>
      <c r="C71" s="45"/>
      <c r="D71" s="47"/>
      <c r="E71" s="47"/>
      <c r="F71" s="48"/>
    </row>
    <row r="72" spans="1:12" ht="18.75" x14ac:dyDescent="0.3">
      <c r="A72" s="46"/>
      <c r="B72" s="47"/>
      <c r="C72" s="47"/>
      <c r="D72" s="47"/>
      <c r="E72" s="47"/>
      <c r="F72" s="49"/>
    </row>
    <row r="73" spans="1:12" ht="18.75" x14ac:dyDescent="0.3">
      <c r="A73" s="50"/>
      <c r="B73" s="50"/>
      <c r="C73" s="45"/>
      <c r="D73" s="50"/>
      <c r="E73" s="47"/>
      <c r="F73" s="48"/>
    </row>
    <row r="74" spans="1:12" ht="18.75" x14ac:dyDescent="0.3">
      <c r="A74" s="50"/>
      <c r="B74" s="50"/>
      <c r="C74" s="50"/>
      <c r="D74" s="50"/>
      <c r="E74" s="47"/>
      <c r="F74" s="51"/>
    </row>
    <row r="75" spans="1:12" ht="18.75" x14ac:dyDescent="0.3">
      <c r="A75" s="50"/>
      <c r="B75" s="50"/>
      <c r="C75" s="50"/>
      <c r="D75" s="50"/>
      <c r="E75" s="50"/>
      <c r="F75" s="50"/>
    </row>
    <row r="76" spans="1:12" x14ac:dyDescent="0.25">
      <c r="A76" s="20"/>
      <c r="B76" s="20"/>
      <c r="C76" s="20"/>
      <c r="D76" s="20"/>
      <c r="E76" s="20"/>
      <c r="F76" s="20"/>
    </row>
    <row r="77" spans="1:12" ht="18.75" x14ac:dyDescent="0.3">
      <c r="A77" s="48"/>
      <c r="B77" s="1"/>
      <c r="C77" s="1"/>
      <c r="D77" s="1"/>
      <c r="E77" s="1"/>
      <c r="F77" s="50"/>
    </row>
  </sheetData>
  <autoFilter ref="A42:K45"/>
  <mergeCells count="62">
    <mergeCell ref="F48:F51"/>
    <mergeCell ref="G48:G51"/>
    <mergeCell ref="J48:J51"/>
    <mergeCell ref="B52:E52"/>
    <mergeCell ref="B45:E45"/>
    <mergeCell ref="A48:A51"/>
    <mergeCell ref="B48:E51"/>
    <mergeCell ref="B1:K1"/>
    <mergeCell ref="A7:I7"/>
    <mergeCell ref="B8:J8"/>
    <mergeCell ref="A10:K10"/>
    <mergeCell ref="A39:A42"/>
    <mergeCell ref="B39:E42"/>
    <mergeCell ref="F39:F42"/>
    <mergeCell ref="G39:G42"/>
    <mergeCell ref="H39:I39"/>
    <mergeCell ref="J39:J42"/>
    <mergeCell ref="K39:K42"/>
    <mergeCell ref="H40:H42"/>
    <mergeCell ref="K12:K15"/>
    <mergeCell ref="H13:H15"/>
    <mergeCell ref="B60:K60"/>
    <mergeCell ref="B58:E58"/>
    <mergeCell ref="B57:E57"/>
    <mergeCell ref="B56:E56"/>
    <mergeCell ref="B55:E55"/>
    <mergeCell ref="K48:K51"/>
    <mergeCell ref="H49:H51"/>
    <mergeCell ref="I49:I51"/>
    <mergeCell ref="H48:I48"/>
    <mergeCell ref="I40:I42"/>
    <mergeCell ref="B26:E26"/>
    <mergeCell ref="B27:E27"/>
    <mergeCell ref="I3:J3"/>
    <mergeCell ref="A12:A15"/>
    <mergeCell ref="B12:E15"/>
    <mergeCell ref="F12:F15"/>
    <mergeCell ref="G12:G15"/>
    <mergeCell ref="H12:I12"/>
    <mergeCell ref="J12:J15"/>
    <mergeCell ref="I13:I15"/>
    <mergeCell ref="B21:E21"/>
    <mergeCell ref="B22:E22"/>
    <mergeCell ref="B23:E23"/>
    <mergeCell ref="B24:E24"/>
    <mergeCell ref="B25:E25"/>
    <mergeCell ref="B16:E16"/>
    <mergeCell ref="B17:E17"/>
    <mergeCell ref="B18:E18"/>
    <mergeCell ref="B19:E19"/>
    <mergeCell ref="B20:E20"/>
    <mergeCell ref="B28:E28"/>
    <mergeCell ref="B29:E29"/>
    <mergeCell ref="B43:E43"/>
    <mergeCell ref="B44:E44"/>
    <mergeCell ref="B36:E36"/>
    <mergeCell ref="B34:E34"/>
    <mergeCell ref="B35:E35"/>
    <mergeCell ref="B30:E30"/>
    <mergeCell ref="B31:E31"/>
    <mergeCell ref="B32:E32"/>
    <mergeCell ref="B33:E33"/>
  </mergeCells>
  <pageMargins left="0.98425196850393704" right="0.35433070866141736" top="0.51181102362204722" bottom="0.43307086614173229" header="0.19685039370078741" footer="0.15748031496062992"/>
  <pageSetup paperSize="9" scale="55" fitToHeight="0" orientation="portrait" horizontalDpi="300" verticalDpi="300" r:id="rId1"/>
  <headerFooter alignWithMargins="0"/>
  <rowBreaks count="1" manualBreakCount="1">
    <brk id="36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ТМЦ 1 эт.</vt:lpstr>
      <vt:lpstr>'ТМЦ 1 эт.'!Заголовки_для_печати</vt:lpstr>
      <vt:lpstr>'ТМЦ 1 эт.'!Область_печати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2021-02-16T02:18:30Z</dcterms:modified>
</cp:coreProperties>
</file>