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ЕСЭ-ГГ_УИлим-к\DiskW\ОКС\Проекты\ПИР_СМР_Автопарковка\2024.06.16_Направлено на проверку в СР\2. ВОР Автопарковка\"/>
    </mc:Choice>
  </mc:AlternateContent>
  <bookViews>
    <workbookView xWindow="0" yWindow="0" windowWidth="13275" windowHeight="14235"/>
  </bookViews>
  <sheets>
    <sheet name=" этап 1" sheetId="1" r:id="rId1"/>
  </sheets>
  <definedNames>
    <definedName name="_xlnm.Print_Titles" localSheetId="0">' этап 1'!$11:$11</definedName>
  </definedNames>
  <calcPr calcId="162913"/>
</workbook>
</file>

<file path=xl/calcChain.xml><?xml version="1.0" encoding="utf-8"?>
<calcChain xmlns="http://schemas.openxmlformats.org/spreadsheetml/2006/main">
  <c r="D36" i="1" l="1"/>
  <c r="D49" i="1"/>
  <c r="D50" i="1"/>
  <c r="D35" i="1"/>
  <c r="D33" i="1"/>
  <c r="D14" i="1"/>
  <c r="D60" i="1" l="1"/>
  <c r="D57" i="1"/>
</calcChain>
</file>

<file path=xl/sharedStrings.xml><?xml version="1.0" encoding="utf-8"?>
<sst xmlns="http://schemas.openxmlformats.org/spreadsheetml/2006/main" count="174" uniqueCount="128">
  <si>
    <t>№ п/п</t>
  </si>
  <si>
    <t>Наименование работ</t>
  </si>
  <si>
    <t>Ед.
изм.</t>
  </si>
  <si>
    <t>Кол-во</t>
  </si>
  <si>
    <t>Утверждаю:</t>
  </si>
  <si>
    <t>Примечание</t>
  </si>
  <si>
    <t>1</t>
  </si>
  <si>
    <t>2</t>
  </si>
  <si>
    <t>"_____" ______________ 2024 г.</t>
  </si>
  <si>
    <t>Директор филиала ООО "ЕвроСибЭнерго-Гидрогенерация" Усть-Илимская ГЭС</t>
  </si>
  <si>
    <t>_______________А.А. Карпачёв</t>
  </si>
  <si>
    <t>Е.А. Сухоцкий</t>
  </si>
  <si>
    <t>Начальник ЦТО Усть-Илимской ГЭС</t>
  </si>
  <si>
    <t>П.Ю. Туров</t>
  </si>
  <si>
    <t>2024год</t>
  </si>
  <si>
    <t>Ведомость объёмов работ № 02-01-03</t>
  </si>
  <si>
    <t>шт</t>
  </si>
  <si>
    <t>6</t>
  </si>
  <si>
    <t>8</t>
  </si>
  <si>
    <t>10</t>
  </si>
  <si>
    <t>13</t>
  </si>
  <si>
    <t>18</t>
  </si>
  <si>
    <t>20</t>
  </si>
  <si>
    <t>22</t>
  </si>
  <si>
    <t>25</t>
  </si>
  <si>
    <t>28</t>
  </si>
  <si>
    <t>м3</t>
  </si>
  <si>
    <t>Разработка грунта вручную в траншеях глубиной до 2 м без креплений с откосами, группа грунтов: 2</t>
  </si>
  <si>
    <t>Засыпка вручную траншей, пазух котлованов и ям, группа грунтов: 1</t>
  </si>
  <si>
    <t>Песок природный для строительных работ I класс, средний</t>
  </si>
  <si>
    <t>м</t>
  </si>
  <si>
    <t>Видеонаблюдение. Этап 1</t>
  </si>
  <si>
    <t>Монтаж щита видеонаблюдения (10КС-2023-ВН.ВР лист 1, 10КС-2023-ВН.СО лист 1)</t>
  </si>
  <si>
    <t>Комплект крепления на столб для шкафа ККС-ШТВ-600</t>
  </si>
  <si>
    <t>DIN-рейки металлические, оцинкованные, размеры 7,5х35х600 мм</t>
  </si>
  <si>
    <t>Устройство защиты информационных портов оборудования Ethernet УЗЛ-ЕП 219437</t>
  </si>
  <si>
    <t>Трубка полиэтиленовая, диаметр 6-10 мм</t>
  </si>
  <si>
    <t>Доукомплектация существующего шкафа (10КС-2023-ВН.ВР лист 1, 10КС-2023-ВН.СО лист 1)</t>
  </si>
  <si>
    <t>31.5" Монитор DEXP QF321K</t>
  </si>
  <si>
    <t>Крепление для монитора NB G40B</t>
  </si>
  <si>
    <t>Щит ЩС КСБ-1</t>
  </si>
  <si>
    <t>Шина соединительная PIN 3п 63А (L=1м) IEK YNS21-3-063</t>
  </si>
  <si>
    <t>Монтаж кабельной продукции (10КС-2023-ВН.ВР лист 1, 10КС-2023-ВН.СО лист 1,2)</t>
  </si>
  <si>
    <t>Кабель силовой с медными жилами ВВГнг(A)-LS 3х2,5ок(N, PE)-660</t>
  </si>
  <si>
    <t>Узел крепления УК-Н-01</t>
  </si>
  <si>
    <t>Ленты бандажные для устройства вертикальной разметки на опорах контактной сети, из нержавеющей стали 08Х18Н10, толщина 0,76 мм, ширина 19 мм</t>
  </si>
  <si>
    <t>Талреп крюк-кольцо оцинк М10х130 DIN1480</t>
  </si>
  <si>
    <t>Полоски и пряжки для крепления проводов</t>
  </si>
  <si>
    <t>Коуши для стальных проводов КС-063-1</t>
  </si>
  <si>
    <t>Прокладка кабельной продукции в трубе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</si>
  <si>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</si>
  <si>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Бронированный оптический кабель, не распространяющий горение, для прокладки в грунт ОКГМ-01-4х4ЕЗ-(7,0)</t>
  </si>
  <si>
    <t>Камеры видеонаблюдения</t>
  </si>
  <si>
    <t>Кронштейн столбовой DS-1275ZJ 239959</t>
  </si>
  <si>
    <t>Включение в аппаратуру разъемов штепсельных, количество контактов в разъеме: до 14 шт.</t>
  </si>
  <si>
    <t>Земляные работы (10КС-2023-ВН.ВР лист 1, 10КС-2023-ВН.СО лист 2)</t>
  </si>
  <si>
    <t>Погрузка вручную неуплотненного грунта из штабелей и отвалов в транспортные средства, группа грунтов: 1</t>
  </si>
  <si>
    <t>т</t>
  </si>
  <si>
    <t>Настройка</t>
  </si>
  <si>
    <t>Настройка простых сетевых трактов: конфигурация и настройка сетевых компонентов (мост, маршрутизатор, модем и т.п.)</t>
  </si>
  <si>
    <t>Измерение на смонтированном участке волоконно-оптического кабеля в одном направлении на двух длинах волн с числом волокон: 8</t>
  </si>
  <si>
    <t>участок</t>
  </si>
  <si>
    <t>Измерение на кабельной площадке затухания зонового волоконно-оптического кабеля с числом волокон: 8</t>
  </si>
  <si>
    <t>Установка Шкафа (пульт) управления навесного, высота, ширина и глубина: до 600х600х350 мм. Шкаф уличный всепогодный настенный укомплектованный 12U (Ш600хГ500) комплектация Т2-IP65 ШТВ-Н-12.6.5-4ААА-Т2</t>
  </si>
  <si>
    <t>Монтаж Профиля перфорированного монтажного длиной 2 м</t>
  </si>
  <si>
    <t>2.1</t>
  </si>
  <si>
    <t>Монтаж Коммутатора  Dahua, неуправляемого DH-PFS3211-8GT-120</t>
  </si>
  <si>
    <t>Монтаж Резервированного источника питания РИП-48 исп.01 (РИП-48-4/17М3-Р-RS)</t>
  </si>
  <si>
    <t>Монтаж Кросса стоечный 19 1U 8 портов SC</t>
  </si>
  <si>
    <t>Монтаж Многомодового модуля оптического DH-PFT3950 Dahua</t>
  </si>
  <si>
    <t>Монтаж Сетевого видеорегистратора 16 каналов в стойку 19" DuoStation AnyIP 16-RE</t>
  </si>
  <si>
    <t>Монтаж Гигабитного медиаконвертера ethernet MC200CM</t>
  </si>
  <si>
    <t>Установка Мини-ПК без кулера (Неттоп) MSI Cubi N ADL-018RU</t>
  </si>
  <si>
    <t>Монтаж Выключателя автоматического однополюсного 16А С S201 6кА 2CDS251001R0164</t>
  </si>
  <si>
    <t>Прокладка Трубы полиэтиленовой гибкие гофрированной легкой с протяжкой, номинальный внутренний диаметр 32 мм</t>
  </si>
  <si>
    <t>Монтаж 4Мп Уличная цилиндрическая IP-камера с варифокальным объективом 2,8-12мм и ИК -подсветкой до 50м. 18Вт (t-50 +70С) iDS-2CD7A46G0-IZHS</t>
  </si>
  <si>
    <t>Монтаж Коробки разветвительной для открытой проводки, размеры 100х100х50 мм</t>
  </si>
  <si>
    <t>Устройство постели для двух кабелей в траншее</t>
  </si>
  <si>
    <t>Перевозка грузов I класса автомобилями-самосвалами грузоподъемностью до 15 т  на расстояние 1 км</t>
  </si>
  <si>
    <t>1,75тн/м3</t>
  </si>
  <si>
    <t>3</t>
  </si>
  <si>
    <t>4</t>
  </si>
  <si>
    <t>5</t>
  </si>
  <si>
    <t>7</t>
  </si>
  <si>
    <t>7.1</t>
  </si>
  <si>
    <t>9</t>
  </si>
  <si>
    <t>10.1</t>
  </si>
  <si>
    <t>10.2</t>
  </si>
  <si>
    <t>11</t>
  </si>
  <si>
    <t>11.1</t>
  </si>
  <si>
    <t>23</t>
  </si>
  <si>
    <t>12</t>
  </si>
  <si>
    <t>14</t>
  </si>
  <si>
    <t>15</t>
  </si>
  <si>
    <t>16</t>
  </si>
  <si>
    <t>17</t>
  </si>
  <si>
    <t>17.1</t>
  </si>
  <si>
    <t>19</t>
  </si>
  <si>
    <t>21</t>
  </si>
  <si>
    <t>24</t>
  </si>
  <si>
    <t>26</t>
  </si>
  <si>
    <t>27</t>
  </si>
  <si>
    <t>Выполнение строительно-монтажных и пусконаладочных работ по объекту "Благоустройство прилегающей территории с устройством твердого покрытия из сборного железобетона"</t>
  </si>
  <si>
    <t>Ведущий инженер ОКС Усть-Илимской ГЭС</t>
  </si>
  <si>
    <t>Кабель оптический ОКК 8хG652D-2.7кH</t>
  </si>
  <si>
    <t>Кабель витая пара F/UTP 4х2х0,52, категория 5e</t>
  </si>
  <si>
    <t>Трос (канат) стальной в оболочке ПВХ, диаметр 3 мм</t>
  </si>
  <si>
    <t>кг</t>
  </si>
  <si>
    <t>Монтаж оптических муфт для волоконно-оптических кабелей, устанавливаемых на опоре, способ герметизации корпуса: механический</t>
  </si>
  <si>
    <t>Оптическая муфта МПО-Ш3/48-3КС1645-К ССД</t>
  </si>
  <si>
    <t>Оптическая муфта МКО-П1/С09-10SC ССД</t>
  </si>
  <si>
    <t>Монтаж Кабеля до 35 кВ, подвешиваемого на тросе, масса 1 м кабеля: до 1 кг</t>
  </si>
  <si>
    <t>с учетом отхода</t>
  </si>
  <si>
    <t>240м строительная длина троса*0.0465кг, с учетом отхода</t>
  </si>
  <si>
    <t>Установка Сальника PG 11 диаметр проводника 7-9мм IP54 YSA20-10-11-54-K41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</si>
  <si>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</si>
  <si>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</si>
  <si>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</si>
  <si>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</si>
  <si>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</si>
  <si>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</si>
  <si>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</si>
  <si>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</si>
  <si>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</si>
  <si>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13.1</t>
  </si>
  <si>
    <t>13.2</t>
  </si>
  <si>
    <t>16.1</t>
  </si>
  <si>
    <t>16.2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</si>
</sst>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10" x14ac:knownFonts="1">
    <font>
      <sz val="11"/>
      <color rgb="FF000000"/>
      <name val="Calibri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49" fontId="2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1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wrapText="1"/>
    </xf>
    <xf numFmtId="0" fontId="4" fillId="0" borderId="2" xfId="0" applyFont="1" applyFill="1" applyBorder="1" applyAlignment="1">
      <alignment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2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8" fillId="0" borderId="0" xfId="1" applyFont="1" applyFill="1" applyBorder="1" applyAlignment="1">
      <alignment horizontal="left" wrapText="1"/>
    </xf>
    <xf numFmtId="0" fontId="6" fillId="0" borderId="0" xfId="0" applyFont="1" applyFill="1" applyAlignment="1">
      <alignment vertical="center"/>
    </xf>
    <xf numFmtId="0" fontId="9" fillId="0" borderId="0" xfId="0" applyNumberFormat="1" applyFont="1" applyFill="1" applyBorder="1" applyAlignment="1" applyProtection="1">
      <alignment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2" fontId="2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1" fontId="2" fillId="0" borderId="1" xfId="1" applyNumberFormat="1" applyFont="1" applyFill="1" applyBorder="1" applyAlignment="1" applyProtection="1">
      <alignment horizontal="right" vertical="top" wrapText="1"/>
    </xf>
    <xf numFmtId="2" fontId="2" fillId="0" borderId="1" xfId="1" applyNumberFormat="1" applyFont="1" applyFill="1" applyBorder="1" applyAlignment="1" applyProtection="1">
      <alignment horizontal="right" vertical="top" wrapText="1"/>
    </xf>
    <xf numFmtId="164" fontId="2" fillId="0" borderId="1" xfId="1" applyNumberFormat="1" applyFont="1" applyFill="1" applyBorder="1" applyAlignment="1" applyProtection="1">
      <alignment horizontal="right" vertical="top" wrapText="1"/>
    </xf>
    <xf numFmtId="165" fontId="2" fillId="0" borderId="1" xfId="1" applyNumberFormat="1" applyFont="1" applyFill="1" applyBorder="1" applyAlignment="1" applyProtection="1">
      <alignment horizontal="right" vertical="top" wrapText="1"/>
    </xf>
    <xf numFmtId="166" fontId="2" fillId="0" borderId="1" xfId="1" applyNumberFormat="1" applyFont="1" applyFill="1" applyBorder="1" applyAlignment="1" applyProtection="1">
      <alignment horizontal="right" vertical="top" wrapText="1"/>
    </xf>
    <xf numFmtId="0" fontId="1" fillId="0" borderId="1" xfId="1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tabSelected="1" view="pageBreakPreview" topLeftCell="A52" zoomScaleNormal="100" zoomScaleSheetLayoutView="100" workbookViewId="0">
      <selection activeCell="A72" sqref="A72:XFD74"/>
    </sheetView>
  </sheetViews>
  <sheetFormatPr defaultColWidth="9.140625" defaultRowHeight="15.75" x14ac:dyDescent="0.25"/>
  <cols>
    <col min="1" max="1" width="5.5703125" style="4" customWidth="1"/>
    <col min="2" max="2" width="103.85546875" style="8" customWidth="1"/>
    <col min="3" max="3" width="10.7109375" style="8" customWidth="1"/>
    <col min="4" max="4" width="12.28515625" style="8" customWidth="1"/>
    <col min="5" max="5" width="22.7109375" style="8" customWidth="1"/>
    <col min="6" max="6" width="9.140625" style="8"/>
    <col min="7" max="7" width="4.7109375" style="8" hidden="1" customWidth="1"/>
    <col min="8" max="13" width="9.140625" style="8"/>
    <col min="14" max="15" width="135.28515625" style="5" hidden="1" customWidth="1"/>
    <col min="16" max="16" width="55.140625" style="5" hidden="1" customWidth="1"/>
    <col min="17" max="17" width="69" style="5" hidden="1" customWidth="1"/>
    <col min="18" max="18" width="55.140625" style="5" hidden="1" customWidth="1"/>
    <col min="19" max="19" width="69" style="5" hidden="1" customWidth="1"/>
    <col min="20" max="16384" width="9.140625" style="8"/>
  </cols>
  <sheetData>
    <row r="1" spans="1:14" x14ac:dyDescent="0.25">
      <c r="B1" s="42" t="s">
        <v>4</v>
      </c>
      <c r="C1" s="42"/>
      <c r="D1" s="42"/>
      <c r="E1" s="42"/>
    </row>
    <row r="2" spans="1:14" x14ac:dyDescent="0.25">
      <c r="B2" s="43" t="s">
        <v>9</v>
      </c>
      <c r="C2" s="43"/>
      <c r="D2" s="43"/>
      <c r="E2" s="43"/>
    </row>
    <row r="3" spans="1:14" x14ac:dyDescent="0.25">
      <c r="B3" s="42" t="s">
        <v>10</v>
      </c>
      <c r="C3" s="42"/>
      <c r="D3" s="42"/>
      <c r="E3" s="42"/>
    </row>
    <row r="4" spans="1:14" x14ac:dyDescent="0.25">
      <c r="B4" s="43" t="s">
        <v>8</v>
      </c>
      <c r="C4" s="43"/>
      <c r="D4" s="43"/>
      <c r="E4" s="43"/>
    </row>
    <row r="6" spans="1:14" s="9" customFormat="1" x14ac:dyDescent="0.25">
      <c r="A6" s="44" t="s">
        <v>15</v>
      </c>
      <c r="B6" s="44"/>
      <c r="C6" s="44"/>
      <c r="D6" s="44"/>
      <c r="E6" s="44"/>
    </row>
    <row r="7" spans="1:14" s="9" customFormat="1" ht="37.5" customHeight="1" x14ac:dyDescent="0.25">
      <c r="A7" s="41" t="s">
        <v>102</v>
      </c>
      <c r="B7" s="41"/>
      <c r="C7" s="41"/>
      <c r="D7" s="41"/>
      <c r="E7" s="41"/>
    </row>
    <row r="8" spans="1:14" s="9" customFormat="1" ht="21.75" customHeight="1" x14ac:dyDescent="0.25">
      <c r="A8" s="40" t="s">
        <v>31</v>
      </c>
      <c r="B8" s="40"/>
      <c r="C8" s="40"/>
      <c r="D8" s="40"/>
      <c r="E8" s="40"/>
    </row>
    <row r="9" spans="1:14" s="9" customFormat="1" ht="18" customHeight="1" x14ac:dyDescent="0.25">
      <c r="A9" s="1"/>
      <c r="B9" s="12"/>
      <c r="E9" s="9" t="s">
        <v>14</v>
      </c>
    </row>
    <row r="10" spans="1:14" s="10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14" s="23" customFormat="1" x14ac:dyDescent="0.25">
      <c r="A11" s="21">
        <v>1</v>
      </c>
      <c r="B11" s="22">
        <v>2</v>
      </c>
      <c r="C11" s="22">
        <v>3</v>
      </c>
      <c r="D11" s="22">
        <v>4</v>
      </c>
      <c r="E11" s="22">
        <v>5</v>
      </c>
    </row>
    <row r="12" spans="1:14" s="10" customFormat="1" ht="21" customHeight="1" x14ac:dyDescent="0.25">
      <c r="A12" s="24"/>
      <c r="B12" s="27" t="s">
        <v>32</v>
      </c>
      <c r="C12" s="25"/>
      <c r="D12" s="26"/>
      <c r="E12" s="11"/>
      <c r="G12" s="6"/>
      <c r="N12" s="7"/>
    </row>
    <row r="13" spans="1:14" s="10" customFormat="1" ht="50.25" customHeight="1" x14ac:dyDescent="0.25">
      <c r="A13" s="28" t="s">
        <v>6</v>
      </c>
      <c r="B13" s="11" t="s">
        <v>63</v>
      </c>
      <c r="C13" s="29" t="s">
        <v>16</v>
      </c>
      <c r="D13" s="30">
        <v>1</v>
      </c>
      <c r="E13" s="11" t="s">
        <v>33</v>
      </c>
      <c r="G13" s="6"/>
      <c r="N13" s="7"/>
    </row>
    <row r="14" spans="1:14" s="10" customFormat="1" ht="18" customHeight="1" x14ac:dyDescent="0.25">
      <c r="A14" s="28" t="s">
        <v>7</v>
      </c>
      <c r="B14" s="11" t="s">
        <v>64</v>
      </c>
      <c r="C14" s="29" t="s">
        <v>30</v>
      </c>
      <c r="D14" s="32">
        <f>0.006*100</f>
        <v>0.6</v>
      </c>
      <c r="E14" s="11"/>
      <c r="G14" s="6"/>
      <c r="N14" s="7"/>
    </row>
    <row r="15" spans="1:14" s="10" customFormat="1" ht="22.5" customHeight="1" x14ac:dyDescent="0.25">
      <c r="A15" s="28" t="s">
        <v>65</v>
      </c>
      <c r="B15" s="11" t="s">
        <v>34</v>
      </c>
      <c r="C15" s="29" t="s">
        <v>16</v>
      </c>
      <c r="D15" s="31">
        <v>1</v>
      </c>
      <c r="E15" s="11"/>
      <c r="G15" s="6"/>
      <c r="N15" s="7"/>
    </row>
    <row r="16" spans="1:14" s="10" customFormat="1" ht="20.25" customHeight="1" x14ac:dyDescent="0.25">
      <c r="A16" s="28" t="s">
        <v>80</v>
      </c>
      <c r="B16" s="11" t="s">
        <v>66</v>
      </c>
      <c r="C16" s="29" t="s">
        <v>16</v>
      </c>
      <c r="D16" s="30">
        <v>1</v>
      </c>
      <c r="E16" s="11"/>
      <c r="G16" s="6"/>
      <c r="N16" s="7"/>
    </row>
    <row r="17" spans="1:14" s="10" customFormat="1" ht="18.75" customHeight="1" x14ac:dyDescent="0.25">
      <c r="A17" s="28" t="s">
        <v>81</v>
      </c>
      <c r="B17" s="11" t="s">
        <v>67</v>
      </c>
      <c r="C17" s="29" t="s">
        <v>16</v>
      </c>
      <c r="D17" s="30">
        <v>1</v>
      </c>
      <c r="E17" s="11"/>
      <c r="G17" s="6"/>
      <c r="N17" s="7"/>
    </row>
    <row r="18" spans="1:14" s="10" customFormat="1" ht="18.75" customHeight="1" x14ac:dyDescent="0.25">
      <c r="A18" s="28" t="s">
        <v>82</v>
      </c>
      <c r="B18" s="11" t="s">
        <v>68</v>
      </c>
      <c r="C18" s="29" t="s">
        <v>16</v>
      </c>
      <c r="D18" s="30">
        <v>2</v>
      </c>
      <c r="E18" s="11"/>
      <c r="G18" s="6"/>
      <c r="N18" s="7"/>
    </row>
    <row r="19" spans="1:14" s="10" customFormat="1" ht="18.75" customHeight="1" x14ac:dyDescent="0.25">
      <c r="A19" s="28" t="s">
        <v>17</v>
      </c>
      <c r="B19" s="11" t="s">
        <v>35</v>
      </c>
      <c r="C19" s="29" t="s">
        <v>16</v>
      </c>
      <c r="D19" s="30">
        <v>7</v>
      </c>
      <c r="E19" s="11"/>
      <c r="G19" s="6"/>
      <c r="N19" s="7"/>
    </row>
    <row r="20" spans="1:14" s="10" customFormat="1" ht="18.75" customHeight="1" x14ac:dyDescent="0.25">
      <c r="A20" s="28" t="s">
        <v>83</v>
      </c>
      <c r="B20" s="11" t="s">
        <v>69</v>
      </c>
      <c r="C20" s="29" t="s">
        <v>16</v>
      </c>
      <c r="D20" s="30">
        <v>2</v>
      </c>
      <c r="E20" s="11"/>
      <c r="G20" s="6"/>
      <c r="N20" s="7"/>
    </row>
    <row r="21" spans="1:14" s="10" customFormat="1" ht="18.75" customHeight="1" x14ac:dyDescent="0.25">
      <c r="A21" s="28" t="s">
        <v>84</v>
      </c>
      <c r="B21" s="11" t="s">
        <v>36</v>
      </c>
      <c r="C21" s="29" t="s">
        <v>30</v>
      </c>
      <c r="D21" s="30">
        <v>200</v>
      </c>
      <c r="E21" s="11"/>
      <c r="G21" s="6"/>
      <c r="N21" s="7"/>
    </row>
    <row r="22" spans="1:14" s="10" customFormat="1" ht="18.75" customHeight="1" x14ac:dyDescent="0.25">
      <c r="A22" s="28"/>
      <c r="B22" s="35" t="s">
        <v>37</v>
      </c>
      <c r="C22" s="29"/>
      <c r="D22" s="30"/>
      <c r="E22" s="11"/>
      <c r="G22" s="6"/>
      <c r="N22" s="7"/>
    </row>
    <row r="23" spans="1:14" s="10" customFormat="1" ht="22.5" customHeight="1" x14ac:dyDescent="0.25">
      <c r="A23" s="28" t="s">
        <v>18</v>
      </c>
      <c r="B23" s="11" t="s">
        <v>70</v>
      </c>
      <c r="C23" s="29" t="s">
        <v>16</v>
      </c>
      <c r="D23" s="30">
        <v>1</v>
      </c>
      <c r="E23" s="11"/>
      <c r="G23" s="6"/>
      <c r="N23" s="7"/>
    </row>
    <row r="24" spans="1:14" s="10" customFormat="1" ht="21.75" customHeight="1" x14ac:dyDescent="0.25">
      <c r="A24" s="28" t="s">
        <v>85</v>
      </c>
      <c r="B24" s="11" t="s">
        <v>71</v>
      </c>
      <c r="C24" s="29" t="s">
        <v>16</v>
      </c>
      <c r="D24" s="30">
        <v>1</v>
      </c>
      <c r="E24" s="11"/>
      <c r="G24" s="6"/>
      <c r="N24" s="7"/>
    </row>
    <row r="25" spans="1:14" s="10" customFormat="1" ht="22.5" customHeight="1" x14ac:dyDescent="0.25">
      <c r="A25" s="28" t="s">
        <v>19</v>
      </c>
      <c r="B25" s="11" t="s">
        <v>72</v>
      </c>
      <c r="C25" s="29" t="s">
        <v>16</v>
      </c>
      <c r="D25" s="30">
        <v>1</v>
      </c>
      <c r="E25" s="11"/>
      <c r="G25" s="6"/>
      <c r="N25" s="7"/>
    </row>
    <row r="26" spans="1:14" s="10" customFormat="1" ht="23.25" customHeight="1" x14ac:dyDescent="0.25">
      <c r="A26" s="28" t="s">
        <v>86</v>
      </c>
      <c r="B26" s="11" t="s">
        <v>38</v>
      </c>
      <c r="C26" s="29" t="s">
        <v>16</v>
      </c>
      <c r="D26" s="30">
        <v>1</v>
      </c>
      <c r="E26" s="11"/>
      <c r="G26" s="6"/>
      <c r="N26" s="7"/>
    </row>
    <row r="27" spans="1:14" s="10" customFormat="1" ht="21.75" customHeight="1" x14ac:dyDescent="0.25">
      <c r="A27" s="28" t="s">
        <v>87</v>
      </c>
      <c r="B27" s="11" t="s">
        <v>39</v>
      </c>
      <c r="C27" s="29" t="s">
        <v>16</v>
      </c>
      <c r="D27" s="30">
        <v>1</v>
      </c>
      <c r="E27" s="11"/>
      <c r="G27" s="6"/>
      <c r="N27" s="7"/>
    </row>
    <row r="28" spans="1:14" s="10" customFormat="1" ht="18.75" customHeight="1" x14ac:dyDescent="0.25">
      <c r="A28" s="28"/>
      <c r="B28" s="35" t="s">
        <v>40</v>
      </c>
      <c r="C28" s="29"/>
      <c r="D28" s="30"/>
      <c r="E28" s="11"/>
      <c r="G28" s="6"/>
      <c r="N28" s="7"/>
    </row>
    <row r="29" spans="1:14" s="10" customFormat="1" ht="21.75" customHeight="1" x14ac:dyDescent="0.25">
      <c r="A29" s="28" t="s">
        <v>88</v>
      </c>
      <c r="B29" s="11" t="s">
        <v>73</v>
      </c>
      <c r="C29" s="29" t="s">
        <v>16</v>
      </c>
      <c r="D29" s="30">
        <v>3</v>
      </c>
      <c r="E29" s="11"/>
      <c r="G29" s="6"/>
      <c r="N29" s="7"/>
    </row>
    <row r="30" spans="1:14" s="10" customFormat="1" ht="21.75" customHeight="1" x14ac:dyDescent="0.25">
      <c r="A30" s="28" t="s">
        <v>89</v>
      </c>
      <c r="B30" s="11" t="s">
        <v>41</v>
      </c>
      <c r="C30" s="29" t="s">
        <v>16</v>
      </c>
      <c r="D30" s="30">
        <v>1</v>
      </c>
      <c r="E30" s="11"/>
      <c r="G30" s="6"/>
      <c r="N30" s="7"/>
    </row>
    <row r="31" spans="1:14" s="10" customFormat="1" ht="19.5" customHeight="1" x14ac:dyDescent="0.25">
      <c r="A31" s="28"/>
      <c r="B31" s="35" t="s">
        <v>42</v>
      </c>
      <c r="C31" s="29"/>
      <c r="D31" s="30"/>
      <c r="E31" s="11"/>
      <c r="G31" s="6"/>
      <c r="N31" s="7"/>
    </row>
    <row r="32" spans="1:14" s="10" customFormat="1" ht="19.5" customHeight="1" x14ac:dyDescent="0.25">
      <c r="A32" s="28" t="s">
        <v>91</v>
      </c>
      <c r="B32" s="11" t="s">
        <v>111</v>
      </c>
      <c r="C32" s="29" t="s">
        <v>30</v>
      </c>
      <c r="D32" s="34">
        <v>740</v>
      </c>
      <c r="E32" s="11"/>
      <c r="G32" s="6"/>
      <c r="N32" s="7"/>
    </row>
    <row r="33" spans="1:14" s="10" customFormat="1" ht="19.5" customHeight="1" x14ac:dyDescent="0.25">
      <c r="A33" s="28" t="s">
        <v>115</v>
      </c>
      <c r="B33" s="11" t="s">
        <v>43</v>
      </c>
      <c r="C33" s="29" t="s">
        <v>30</v>
      </c>
      <c r="D33" s="34">
        <f>170*1.02</f>
        <v>173.4</v>
      </c>
      <c r="E33" s="11" t="s">
        <v>112</v>
      </c>
      <c r="G33" s="6"/>
      <c r="N33" s="7"/>
    </row>
    <row r="34" spans="1:14" s="10" customFormat="1" ht="19.5" customHeight="1" x14ac:dyDescent="0.25">
      <c r="A34" s="28" t="s">
        <v>116</v>
      </c>
      <c r="B34" s="11" t="s">
        <v>104</v>
      </c>
      <c r="C34" s="29" t="s">
        <v>30</v>
      </c>
      <c r="D34" s="34">
        <v>173.4</v>
      </c>
      <c r="E34" s="11" t="s">
        <v>112</v>
      </c>
      <c r="G34" s="6"/>
      <c r="N34" s="7"/>
    </row>
    <row r="35" spans="1:14" s="10" customFormat="1" ht="19.5" customHeight="1" x14ac:dyDescent="0.25">
      <c r="A35" s="28" t="s">
        <v>117</v>
      </c>
      <c r="B35" s="11" t="s">
        <v>105</v>
      </c>
      <c r="C35" s="29" t="s">
        <v>30</v>
      </c>
      <c r="D35" s="34">
        <f>400*1.02</f>
        <v>408</v>
      </c>
      <c r="E35" s="11" t="s">
        <v>112</v>
      </c>
      <c r="G35" s="6"/>
      <c r="N35" s="7"/>
    </row>
    <row r="36" spans="1:14" s="10" customFormat="1" ht="49.5" customHeight="1" x14ac:dyDescent="0.25">
      <c r="A36" s="28" t="s">
        <v>118</v>
      </c>
      <c r="B36" s="11" t="s">
        <v>106</v>
      </c>
      <c r="C36" s="29" t="s">
        <v>107</v>
      </c>
      <c r="D36" s="33">
        <f>240*0.0465*1.02</f>
        <v>11.3832</v>
      </c>
      <c r="E36" s="11" t="s">
        <v>113</v>
      </c>
      <c r="G36" s="6"/>
      <c r="N36" s="7"/>
    </row>
    <row r="37" spans="1:14" s="10" customFormat="1" ht="18.75" customHeight="1" x14ac:dyDescent="0.25">
      <c r="A37" s="28" t="s">
        <v>119</v>
      </c>
      <c r="B37" s="11" t="s">
        <v>44</v>
      </c>
      <c r="C37" s="29" t="s">
        <v>16</v>
      </c>
      <c r="D37" s="30">
        <v>15</v>
      </c>
      <c r="E37" s="11"/>
      <c r="G37" s="6"/>
      <c r="N37" s="7"/>
    </row>
    <row r="38" spans="1:14" s="10" customFormat="1" ht="19.5" customHeight="1" x14ac:dyDescent="0.25">
      <c r="A38" s="28" t="s">
        <v>120</v>
      </c>
      <c r="B38" s="11" t="s">
        <v>45</v>
      </c>
      <c r="C38" s="29" t="s">
        <v>30</v>
      </c>
      <c r="D38" s="34">
        <v>14</v>
      </c>
      <c r="E38" s="11"/>
      <c r="G38" s="6"/>
      <c r="N38" s="7"/>
    </row>
    <row r="39" spans="1:14" s="10" customFormat="1" ht="23.25" customHeight="1" x14ac:dyDescent="0.25">
      <c r="A39" s="28" t="s">
        <v>121</v>
      </c>
      <c r="B39" s="11" t="s">
        <v>46</v>
      </c>
      <c r="C39" s="29" t="s">
        <v>16</v>
      </c>
      <c r="D39" s="30">
        <v>2</v>
      </c>
      <c r="E39" s="11"/>
      <c r="G39" s="6"/>
      <c r="N39" s="7"/>
    </row>
    <row r="40" spans="1:14" s="10" customFormat="1" ht="20.25" customHeight="1" x14ac:dyDescent="0.25">
      <c r="A40" s="28" t="s">
        <v>122</v>
      </c>
      <c r="B40" s="11" t="s">
        <v>48</v>
      </c>
      <c r="C40" s="29" t="s">
        <v>16</v>
      </c>
      <c r="D40" s="30">
        <v>15</v>
      </c>
      <c r="E40" s="11"/>
      <c r="G40" s="6"/>
      <c r="N40" s="7"/>
    </row>
    <row r="41" spans="1:14" s="10" customFormat="1" ht="20.25" customHeight="1" x14ac:dyDescent="0.25">
      <c r="A41" s="28" t="s">
        <v>123</v>
      </c>
      <c r="B41" s="11" t="s">
        <v>47</v>
      </c>
      <c r="C41" s="29" t="s">
        <v>16</v>
      </c>
      <c r="D41" s="30">
        <v>200</v>
      </c>
      <c r="E41" s="11"/>
      <c r="G41" s="6"/>
      <c r="N41" s="7"/>
    </row>
    <row r="42" spans="1:14" s="10" customFormat="1" ht="39" customHeight="1" x14ac:dyDescent="0.25">
      <c r="A42" s="28" t="s">
        <v>20</v>
      </c>
      <c r="B42" s="11" t="s">
        <v>108</v>
      </c>
      <c r="C42" s="29" t="s">
        <v>16</v>
      </c>
      <c r="D42" s="30">
        <v>2</v>
      </c>
      <c r="E42" s="11"/>
      <c r="G42" s="6"/>
      <c r="N42" s="7"/>
    </row>
    <row r="43" spans="1:14" s="10" customFormat="1" ht="22.5" customHeight="1" x14ac:dyDescent="0.25">
      <c r="A43" s="28" t="s">
        <v>124</v>
      </c>
      <c r="B43" s="11" t="s">
        <v>109</v>
      </c>
      <c r="C43" s="29" t="s">
        <v>16</v>
      </c>
      <c r="D43" s="30">
        <v>1</v>
      </c>
      <c r="E43" s="11"/>
      <c r="G43" s="6"/>
      <c r="N43" s="7"/>
    </row>
    <row r="44" spans="1:14" s="10" customFormat="1" ht="21" customHeight="1" x14ac:dyDescent="0.25">
      <c r="A44" s="28" t="s">
        <v>125</v>
      </c>
      <c r="B44" s="11" t="s">
        <v>110</v>
      </c>
      <c r="C44" s="29" t="s">
        <v>16</v>
      </c>
      <c r="D44" s="30">
        <v>1</v>
      </c>
      <c r="E44" s="11"/>
      <c r="G44" s="6"/>
      <c r="N44" s="7"/>
    </row>
    <row r="45" spans="1:14" s="10" customFormat="1" ht="24.75" customHeight="1" x14ac:dyDescent="0.25">
      <c r="A45" s="28" t="s">
        <v>92</v>
      </c>
      <c r="B45" s="11" t="s">
        <v>114</v>
      </c>
      <c r="C45" s="29" t="s">
        <v>16</v>
      </c>
      <c r="D45" s="34">
        <v>30</v>
      </c>
      <c r="E45" s="11"/>
      <c r="G45" s="6"/>
      <c r="N45" s="7"/>
    </row>
    <row r="46" spans="1:14" s="10" customFormat="1" ht="19.5" customHeight="1" x14ac:dyDescent="0.25">
      <c r="A46" s="28"/>
      <c r="B46" s="35" t="s">
        <v>49</v>
      </c>
      <c r="C46" s="29"/>
      <c r="D46" s="31"/>
      <c r="E46" s="11"/>
      <c r="G46" s="6"/>
      <c r="N46" s="7"/>
    </row>
    <row r="47" spans="1:14" s="10" customFormat="1" ht="33.75" customHeight="1" x14ac:dyDescent="0.25">
      <c r="A47" s="28" t="s">
        <v>93</v>
      </c>
      <c r="B47" s="11" t="s">
        <v>74</v>
      </c>
      <c r="C47" s="29" t="s">
        <v>30</v>
      </c>
      <c r="D47" s="34">
        <v>100</v>
      </c>
      <c r="E47" s="11"/>
      <c r="G47" s="6"/>
      <c r="N47" s="7"/>
    </row>
    <row r="48" spans="1:14" s="10" customFormat="1" ht="36" customHeight="1" x14ac:dyDescent="0.25">
      <c r="A48" s="28" t="s">
        <v>94</v>
      </c>
      <c r="B48" s="11" t="s">
        <v>50</v>
      </c>
      <c r="C48" s="29" t="s">
        <v>30</v>
      </c>
      <c r="D48" s="30">
        <v>100</v>
      </c>
      <c r="E48" s="11"/>
      <c r="G48" s="6"/>
      <c r="N48" s="7"/>
    </row>
    <row r="49" spans="1:14" s="10" customFormat="1" ht="35.25" customHeight="1" x14ac:dyDescent="0.25">
      <c r="A49" s="28" t="s">
        <v>126</v>
      </c>
      <c r="B49" s="11" t="s">
        <v>51</v>
      </c>
      <c r="C49" s="29" t="s">
        <v>30</v>
      </c>
      <c r="D49" s="30">
        <f>50*1.02</f>
        <v>51</v>
      </c>
      <c r="E49" s="11" t="s">
        <v>112</v>
      </c>
      <c r="G49" s="6"/>
      <c r="N49" s="7"/>
    </row>
    <row r="50" spans="1:14" s="10" customFormat="1" ht="18.75" customHeight="1" x14ac:dyDescent="0.25">
      <c r="A50" s="28" t="s">
        <v>127</v>
      </c>
      <c r="B50" s="11" t="s">
        <v>43</v>
      </c>
      <c r="C50" s="29" t="s">
        <v>30</v>
      </c>
      <c r="D50" s="30">
        <f>50*1.02</f>
        <v>51</v>
      </c>
      <c r="E50" s="11" t="s">
        <v>112</v>
      </c>
      <c r="G50" s="6"/>
      <c r="N50" s="7"/>
    </row>
    <row r="51" spans="1:14" s="10" customFormat="1" ht="18" customHeight="1" x14ac:dyDescent="0.25">
      <c r="A51" s="28"/>
      <c r="B51" s="35" t="s">
        <v>52</v>
      </c>
      <c r="C51" s="29"/>
      <c r="D51" s="31"/>
      <c r="E51" s="11"/>
      <c r="G51" s="6"/>
      <c r="N51" s="7"/>
    </row>
    <row r="52" spans="1:14" s="10" customFormat="1" ht="36" customHeight="1" x14ac:dyDescent="0.25">
      <c r="A52" s="28" t="s">
        <v>95</v>
      </c>
      <c r="B52" s="11" t="s">
        <v>75</v>
      </c>
      <c r="C52" s="29" t="s">
        <v>16</v>
      </c>
      <c r="D52" s="34">
        <v>7</v>
      </c>
      <c r="E52" s="11"/>
      <c r="G52" s="6"/>
      <c r="N52" s="7"/>
    </row>
    <row r="53" spans="1:14" s="10" customFormat="1" ht="22.5" customHeight="1" x14ac:dyDescent="0.25">
      <c r="A53" s="28" t="s">
        <v>96</v>
      </c>
      <c r="B53" s="11" t="s">
        <v>53</v>
      </c>
      <c r="C53" s="29" t="s">
        <v>16</v>
      </c>
      <c r="D53" s="30">
        <v>7</v>
      </c>
      <c r="E53" s="11"/>
      <c r="G53" s="6"/>
      <c r="N53" s="7"/>
    </row>
    <row r="54" spans="1:14" s="10" customFormat="1" ht="21" customHeight="1" x14ac:dyDescent="0.25">
      <c r="A54" s="28" t="s">
        <v>21</v>
      </c>
      <c r="B54" s="11" t="s">
        <v>76</v>
      </c>
      <c r="C54" s="29" t="s">
        <v>16</v>
      </c>
      <c r="D54" s="30">
        <v>7</v>
      </c>
      <c r="E54" s="11"/>
      <c r="G54" s="6"/>
      <c r="N54" s="7"/>
    </row>
    <row r="55" spans="1:14" s="10" customFormat="1" ht="20.25" customHeight="1" x14ac:dyDescent="0.25">
      <c r="A55" s="28" t="s">
        <v>97</v>
      </c>
      <c r="B55" s="11" t="s">
        <v>54</v>
      </c>
      <c r="C55" s="29" t="s">
        <v>16</v>
      </c>
      <c r="D55" s="30">
        <v>7</v>
      </c>
      <c r="E55" s="11"/>
      <c r="G55" s="6"/>
      <c r="N55" s="7"/>
    </row>
    <row r="56" spans="1:14" s="10" customFormat="1" ht="20.25" customHeight="1" x14ac:dyDescent="0.25">
      <c r="A56" s="28"/>
      <c r="B56" s="35" t="s">
        <v>55</v>
      </c>
      <c r="C56" s="29"/>
      <c r="D56" s="30"/>
      <c r="E56" s="11"/>
      <c r="G56" s="6"/>
      <c r="N56" s="7"/>
    </row>
    <row r="57" spans="1:14" s="10" customFormat="1" ht="20.25" customHeight="1" x14ac:dyDescent="0.25">
      <c r="A57" s="28" t="s">
        <v>22</v>
      </c>
      <c r="B57" s="11" t="s">
        <v>27</v>
      </c>
      <c r="C57" s="29" t="s">
        <v>26</v>
      </c>
      <c r="D57" s="31">
        <f>0.1232*100</f>
        <v>12.32</v>
      </c>
      <c r="E57" s="11"/>
      <c r="G57" s="6"/>
      <c r="N57" s="7"/>
    </row>
    <row r="58" spans="1:14" s="10" customFormat="1" ht="20.25" customHeight="1" x14ac:dyDescent="0.25">
      <c r="A58" s="28" t="s">
        <v>98</v>
      </c>
      <c r="B58" s="11" t="s">
        <v>77</v>
      </c>
      <c r="C58" s="29" t="s">
        <v>30</v>
      </c>
      <c r="D58" s="31">
        <v>44</v>
      </c>
      <c r="E58" s="11"/>
      <c r="G58" s="6"/>
      <c r="N58" s="7"/>
    </row>
    <row r="59" spans="1:14" s="10" customFormat="1" ht="20.25" customHeight="1" x14ac:dyDescent="0.25">
      <c r="A59" s="28" t="s">
        <v>23</v>
      </c>
      <c r="B59" s="11" t="s">
        <v>29</v>
      </c>
      <c r="C59" s="29" t="s">
        <v>26</v>
      </c>
      <c r="D59" s="34">
        <v>4.4000000000000004</v>
      </c>
      <c r="E59" s="11"/>
      <c r="G59" s="6"/>
      <c r="N59" s="7"/>
    </row>
    <row r="60" spans="1:14" s="10" customFormat="1" ht="20.25" customHeight="1" x14ac:dyDescent="0.25">
      <c r="A60" s="28" t="s">
        <v>90</v>
      </c>
      <c r="B60" s="11" t="s">
        <v>28</v>
      </c>
      <c r="C60" s="29" t="s">
        <v>26</v>
      </c>
      <c r="D60" s="31">
        <f>0.0792*100</f>
        <v>7.9200000000000008</v>
      </c>
      <c r="E60" s="11"/>
      <c r="G60" s="6"/>
      <c r="N60" s="7"/>
    </row>
    <row r="61" spans="1:14" s="10" customFormat="1" ht="33.75" customHeight="1" x14ac:dyDescent="0.25">
      <c r="A61" s="28" t="s">
        <v>99</v>
      </c>
      <c r="B61" s="11" t="s">
        <v>56</v>
      </c>
      <c r="C61" s="29" t="s">
        <v>26</v>
      </c>
      <c r="D61" s="31">
        <v>4.4000000000000004</v>
      </c>
      <c r="E61" s="11"/>
      <c r="G61" s="6"/>
      <c r="N61" s="7"/>
    </row>
    <row r="62" spans="1:14" s="10" customFormat="1" ht="20.25" customHeight="1" x14ac:dyDescent="0.25">
      <c r="A62" s="28" t="s">
        <v>24</v>
      </c>
      <c r="B62" s="11" t="s">
        <v>78</v>
      </c>
      <c r="C62" s="29" t="s">
        <v>57</v>
      </c>
      <c r="D62" s="34">
        <v>7.7</v>
      </c>
      <c r="E62" s="11" t="s">
        <v>79</v>
      </c>
      <c r="G62" s="6"/>
      <c r="N62" s="7"/>
    </row>
    <row r="63" spans="1:14" s="10" customFormat="1" ht="18" customHeight="1" x14ac:dyDescent="0.25">
      <c r="A63" s="28"/>
      <c r="B63" s="35" t="s">
        <v>58</v>
      </c>
      <c r="C63" s="29"/>
      <c r="D63" s="31"/>
      <c r="E63" s="11"/>
      <c r="G63" s="6"/>
      <c r="N63" s="7"/>
    </row>
    <row r="64" spans="1:14" s="10" customFormat="1" ht="33.75" customHeight="1" x14ac:dyDescent="0.25">
      <c r="A64" s="28" t="s">
        <v>100</v>
      </c>
      <c r="B64" s="11" t="s">
        <v>59</v>
      </c>
      <c r="C64" s="29" t="s">
        <v>16</v>
      </c>
      <c r="D64" s="30">
        <v>1</v>
      </c>
      <c r="E64" s="11"/>
      <c r="G64" s="6"/>
      <c r="N64" s="7"/>
    </row>
    <row r="65" spans="1:14" s="10" customFormat="1" ht="33" customHeight="1" x14ac:dyDescent="0.25">
      <c r="A65" s="28" t="s">
        <v>101</v>
      </c>
      <c r="B65" s="11" t="s">
        <v>60</v>
      </c>
      <c r="C65" s="29" t="s">
        <v>61</v>
      </c>
      <c r="D65" s="30">
        <v>1</v>
      </c>
      <c r="E65" s="11"/>
      <c r="G65" s="6"/>
      <c r="N65" s="7"/>
    </row>
    <row r="66" spans="1:14" s="10" customFormat="1" ht="33" customHeight="1" x14ac:dyDescent="0.25">
      <c r="A66" s="28" t="s">
        <v>25</v>
      </c>
      <c r="B66" s="11" t="s">
        <v>62</v>
      </c>
      <c r="C66" s="29" t="s">
        <v>61</v>
      </c>
      <c r="D66" s="30">
        <v>1</v>
      </c>
      <c r="E66" s="11"/>
      <c r="G66" s="6"/>
      <c r="N66" s="7"/>
    </row>
    <row r="67" spans="1:14" s="19" customFormat="1" ht="25.5" customHeight="1" x14ac:dyDescent="0.25">
      <c r="A67" s="18"/>
      <c r="B67" s="18"/>
      <c r="C67" s="18"/>
      <c r="D67" s="18"/>
      <c r="E67" s="18"/>
      <c r="G67" s="17"/>
      <c r="N67" s="20"/>
    </row>
    <row r="68" spans="1:14" s="10" customFormat="1" ht="18.75" customHeight="1" x14ac:dyDescent="0.25">
      <c r="A68" s="38" t="s">
        <v>12</v>
      </c>
      <c r="B68" s="38"/>
      <c r="C68" s="16"/>
      <c r="D68" s="16"/>
      <c r="E68" s="14" t="s">
        <v>13</v>
      </c>
      <c r="G68" s="6"/>
      <c r="N68" s="7"/>
    </row>
    <row r="69" spans="1:14" s="10" customFormat="1" ht="16.5" customHeight="1" x14ac:dyDescent="0.25">
      <c r="A69" s="39"/>
      <c r="B69" s="39"/>
      <c r="C69" s="36"/>
      <c r="D69" s="36"/>
      <c r="E69" s="6"/>
      <c r="G69" s="6"/>
      <c r="N69" s="7"/>
    </row>
    <row r="70" spans="1:14" s="10" customFormat="1" ht="24" customHeight="1" x14ac:dyDescent="0.25">
      <c r="A70" s="37" t="s">
        <v>103</v>
      </c>
      <c r="B70" s="37"/>
      <c r="C70" s="13"/>
      <c r="D70" s="13"/>
      <c r="E70" s="14" t="s">
        <v>11</v>
      </c>
      <c r="G70" s="6"/>
      <c r="N70" s="7"/>
    </row>
    <row r="71" spans="1:14" s="15" customFormat="1" x14ac:dyDescent="0.25">
      <c r="A71" s="10"/>
      <c r="B71" s="17"/>
      <c r="C71" s="10"/>
      <c r="D71" s="10"/>
      <c r="E71" s="10"/>
    </row>
  </sheetData>
  <mergeCells count="10">
    <mergeCell ref="B1:E1"/>
    <mergeCell ref="B2:E2"/>
    <mergeCell ref="B3:E3"/>
    <mergeCell ref="B4:E4"/>
    <mergeCell ref="A6:E6"/>
    <mergeCell ref="A70:B70"/>
    <mergeCell ref="A68:B68"/>
    <mergeCell ref="A69:B69"/>
    <mergeCell ref="A8:E8"/>
    <mergeCell ref="A7:E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2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этап 1</vt:lpstr>
      <vt:lpstr>' этап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Chebykina Nataliya</cp:lastModifiedBy>
  <cp:lastPrinted>2024-06-20T01:44:55Z</cp:lastPrinted>
  <dcterms:created xsi:type="dcterms:W3CDTF">2020-09-30T08:50:27Z</dcterms:created>
  <dcterms:modified xsi:type="dcterms:W3CDTF">2024-06-20T01:44:57Z</dcterms:modified>
</cp:coreProperties>
</file>