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ЦК АП (№89 ПЗ). Ремонт подгенераторного помещения  отм.437,93\На проверку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деф.вед.!$A$1:$L$115</definedName>
  </definedNames>
  <calcPr calcId="162913"/>
</workbook>
</file>

<file path=xl/calcChain.xml><?xml version="1.0" encoding="utf-8"?>
<calcChain xmlns="http://schemas.openxmlformats.org/spreadsheetml/2006/main">
  <c r="E109" i="2" l="1"/>
  <c r="G35" i="2"/>
  <c r="K47" i="2"/>
  <c r="K82" i="2"/>
  <c r="G55" i="2"/>
  <c r="K61" i="2"/>
  <c r="I5" i="2" l="1"/>
</calcChain>
</file>

<file path=xl/sharedStrings.xml><?xml version="1.0" encoding="utf-8"?>
<sst xmlns="http://schemas.openxmlformats.org/spreadsheetml/2006/main" count="429" uniqueCount="187">
  <si>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</si>
  <si>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</si>
  <si>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</si>
  <si>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</si>
  <si>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</si>
  <si>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</si>
  <si>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</si>
  <si>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</si>
  <si>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</si>
  <si>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</si>
  <si>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</si>
  <si>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</si>
  <si>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</si>
  <si>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</si>
  <si>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</si>
  <si>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</si>
  <si>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</si>
  <si>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</si>
  <si>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Ведомость объемов работ №1</t>
  </si>
  <si>
    <t>100 м</t>
  </si>
  <si>
    <t>шт</t>
  </si>
  <si>
    <t xml:space="preserve"> Здание гидростанции инв.№ТГ0001142. </t>
  </si>
  <si>
    <t>1</t>
  </si>
  <si>
    <t>2</t>
  </si>
  <si>
    <t>10 м2</t>
  </si>
  <si>
    <t>СОГЛАСОВАНО:</t>
  </si>
  <si>
    <t>УТВЕРЖДАЮ:</t>
  </si>
  <si>
    <t>Директор ООО "СЭК"</t>
  </si>
  <si>
    <t>Директор филиала ООО "ЕвроСибЭнерго-Гидрогенерация" Иркутская ГЭС</t>
  </si>
  <si>
    <t>___________________ О.В. Набеев</t>
  </si>
  <si>
    <t>___________________ В.А. Чеверда</t>
  </si>
  <si>
    <t>Главный инженер ИГЭС</t>
  </si>
  <si>
    <t>А.Н. Николаев</t>
  </si>
  <si>
    <t>Начальник УТОиР ЗиС ИГЭС</t>
  </si>
  <si>
    <t>Е.А. Кочкин</t>
  </si>
  <si>
    <t>Приложение №1 к Заявке № 1 по договору № 2-ИГ-2022 от 01.04.2022г.</t>
  </si>
  <si>
    <t>Укрытие пленкой оборудования от пыли и брызг воды и краски</t>
  </si>
  <si>
    <t>Пленка полиэтиленовая, толщина 0,2-0,5 мм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</si>
  <si>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</si>
  <si>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>Шкурка шлифовальная двухслойная с зернистостью 40-25</t>
  </si>
  <si>
    <t>Ветошь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</si>
  <si>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</si>
  <si>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Щебень пористый из металлургического шлака М 600, фракция 5-10 мм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</si>
  <si>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</si>
  <si>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</si>
  <si>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мусор</t>
  </si>
  <si>
    <t>3</t>
  </si>
  <si>
    <t>Отбивка штукатурки с поверхностей: стен и потолков кирпичных</t>
  </si>
  <si>
    <t>Строительный мусор</t>
  </si>
  <si>
    <t>Пробивка в ж/бетонных конструкциях  полов и стен борозд площадью сечения: до 20 см2</t>
  </si>
  <si>
    <t>Технологическая очистка поверхности стен  щетками</t>
  </si>
  <si>
    <t>Технологическое обеспыливание бетонной поверхности стен</t>
  </si>
  <si>
    <t>Приготовление безусадочных, быстротвердеющих составов тиксотропного типа однокомпонентных: вручную</t>
  </si>
  <si>
    <t>Смеси сухие ремонтные тиксотропные, класс В60 (М800), F400, W16, безусадочные, быстротвердеющие</t>
  </si>
  <si>
    <t>Средство на акриловой основе по уходу за свежеуложенным бетоном</t>
  </si>
  <si>
    <t>1000 шт</t>
  </si>
  <si>
    <t xml:space="preserve">Пакер-инъектор металлический с плоской головкой  диам.13мм 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</si>
  <si>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пена и смола</t>
  </si>
  <si>
    <t>Рокапур 04 (пена)</t>
  </si>
  <si>
    <t>Рокапур 018 (смола)</t>
  </si>
  <si>
    <t>Рокапур 04 ускоритель (3 % от Рокапур 04)</t>
  </si>
  <si>
    <t>Рокапур 018 ускоритель (2 % от компонента А Рокапур 018)</t>
  </si>
  <si>
    <t>Промывочная жидкость Рокапур 73 (10 % от Рокапур)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</si>
  <si>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</si>
  <si>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ПФ-115, черная</t>
  </si>
  <si>
    <t>Подрядчик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</si>
  <si>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</si>
  <si>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Устройство центров инъектирования на линейных швах: в отверстиях диаметром 14 мм, глубиной 1000 мм</t>
  </si>
  <si>
    <t>Смеси сухие строительные штукатурные, декоративные, минеральные, под окраску</t>
  </si>
  <si>
    <t>Грунтовка: акриловая глубокого проникновения "БИРСС Грунт КШ"</t>
  </si>
  <si>
    <t>Окраска водно-дисперсионными акриловыми составами улучшенная: по штукатурке стен</t>
  </si>
  <si>
    <t>Краска акриловая</t>
  </si>
  <si>
    <t>Грунтовка акриловая</t>
  </si>
  <si>
    <t>тн</t>
  </si>
  <si>
    <t>Ремонт штукатурки потолков по камню известковым раствором площадью отдельных мест: до 1 м2 толщиной слоя до 20 мм</t>
  </si>
  <si>
    <t>Окраска водно-дисперсионными акриловыми составами улучшенная: по штукатурке потолков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</si>
  <si>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</si>
  <si>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t>100 шт</t>
  </si>
  <si>
    <r>
      <t>0,22</t>
    </r>
    <r>
      <rPr>
        <b/>
        <i/>
        <sz val="8"/>
        <rFont val="Times New Roman"/>
        <family val="1"/>
        <charset val="204"/>
      </rPr>
      <t xml:space="preserve">
22 / 100</t>
    </r>
  </si>
  <si>
    <t>"_____"  __________________ 2022г.</t>
  </si>
  <si>
    <t>м</t>
  </si>
  <si>
    <t>Демонтаж кабеля, проложенного с креплением скобами.</t>
  </si>
  <si>
    <t>Газовая резка бензином, керосином, пропан-бутановой смесью стали угловой, ширина полки 45-50мм, толщина полки 5мм</t>
  </si>
  <si>
    <t>10 перерезов</t>
  </si>
  <si>
    <t>т металлоконструкций</t>
  </si>
  <si>
    <t>Электроды сварочные Э42, диаметр 4 мм</t>
  </si>
  <si>
    <t>Проволока горячекатаная в мотках, диаметр 6,3-6,5 мм</t>
  </si>
  <si>
    <t>Сталь угловая равнополочная, марка стали: Ст3пс, шириной полок 50*50*5 мм (3,77кг/1м.п.)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</si>
  <si>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</si>
  <si>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Лента монтажная, тип ЛМ-5</t>
  </si>
  <si>
    <t>10 м</t>
  </si>
  <si>
    <t>Электроды сварочные Э42А, диаметр 4 мм</t>
  </si>
  <si>
    <t>Дюбели распорные полипропиленовые</t>
  </si>
  <si>
    <t>Скобы двухлапковые</t>
  </si>
  <si>
    <t>10 шт</t>
  </si>
  <si>
    <t>Шурупы с полукруглой головкой 4х40 мм</t>
  </si>
  <si>
    <t>Краска</t>
  </si>
  <si>
    <t>Ацетон технический, сорт высший</t>
  </si>
  <si>
    <t>Растворитель Р-4</t>
  </si>
  <si>
    <t>Грунт-эмаль Ржавостоп (расход на два слоя 250г/м2)</t>
  </si>
  <si>
    <t>Окраска металлических огрунтованных поверхностей: грунт-эмалью Ржавостоп</t>
  </si>
  <si>
    <t>Грунт-эмаль Ржавостоп</t>
  </si>
  <si>
    <t>Отбивка штукатурки с поверхностей: стен вокруг деформационных швов</t>
  </si>
  <si>
    <t>Очистка деформационно-осадочных швов  от досок на глубину 40см</t>
  </si>
  <si>
    <t>1 м2 опалубки, соприкасающейся с бетоном</t>
  </si>
  <si>
    <t>Технологическая очистка поверхности стен  щетками вручную</t>
  </si>
  <si>
    <t>Технологическое обеспыливание бетонной поверхности стены</t>
  </si>
  <si>
    <t>Гидроизоляция полиуретановым герметиком с уплотнением пенополиэтиленовым прокладочным шнуром: вертикальных швов</t>
  </si>
  <si>
    <t>Вилатерм, диаметр 70 мм</t>
  </si>
  <si>
    <t>мп</t>
  </si>
  <si>
    <t>Щетка дисковая для УШМ из стальной проволоки</t>
  </si>
  <si>
    <t>КТ гиперфлекс (туба 600 мл.)неотверждающаяся для уплотнения и герметизации стеклянного ограждения теплиц и парников</t>
  </si>
  <si>
    <t>Гидроизоляция вертикальных швов КТтрон-гидролента ТРЕ на шов эпоксидным клеем КТтрон: 200-300 мм</t>
  </si>
  <si>
    <t>КТтрон-гидролента ТРЕ шириной 300 мм 1 мм</t>
  </si>
  <si>
    <t>Эпоксидный клей КТтрон (комплект 15 кг)</t>
  </si>
  <si>
    <t>100 л</t>
  </si>
  <si>
    <t>Постановка болтов: строительных с гайками и шайбами</t>
  </si>
  <si>
    <t>Установка прижимной планки. Приминительно: Устройство компенсаторов из оцинкованной стали 0,7 мм. шириной 45 см.</t>
  </si>
  <si>
    <t>Сталь листовая оцинкованная, толщина 0,7 мм (5,5 кг/м2 20.8*0.45=9.36м2*5,5=51,48кг)</t>
  </si>
  <si>
    <t>Раздел 2. Гидроизоляция трещин</t>
  </si>
  <si>
    <t>Раздел 3. IGS01UAA07UU010UU01 Ремонт отделки швов и потолков</t>
  </si>
  <si>
    <t>Отбивка штукатурки с поверхностей: столбов, колонн, пилястр кирпичных</t>
  </si>
  <si>
    <t>Сплошное выравнивание внутренних поверхностей (однослойное оштукатуривание) из сухих растворных смесей толщиной до 10 мм: колонн</t>
  </si>
  <si>
    <t>Окраска водно-дисперсионными акриловыми составами улучшенная: по штукатурке стен (колонн)</t>
  </si>
  <si>
    <t>Смеси сухие цементные с полимерными добавками, F15, адгезионная прочность не менее 0,3 Н/мм2, шпаклевочные, выравнивающие, для ремонта поврежденных поверхностей и для внутренних и наружных работ (1 мм/1м2/1,2кг)</t>
  </si>
  <si>
    <t>Смеси сухие цементные с полимерными добавками, F15, адгезионная прочность не менее 0,3 Н/мм2, шпаклевочные, выравнивающие, для ремонта поврежденных поверхностей и для внутренних и наружных работ  (1 мм/1м2/1,2кг*35%)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</si>
  <si>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лесов</t>
  </si>
  <si>
    <t>Раздел 4. IGS01UAA07UU010UU01 Прочие работы (ремонт отделки швов и потолков)</t>
  </si>
  <si>
    <t>Размещение строительного мусора на полигоне (талоны на полигон ТБО  АО "САХ" г. Иркутск). Лестница №5</t>
  </si>
  <si>
    <r>
      <t>0,07</t>
    </r>
    <r>
      <rPr>
        <b/>
        <i/>
        <sz val="8"/>
        <rFont val="Times New Roman"/>
        <family val="1"/>
        <charset val="204"/>
      </rPr>
      <t xml:space="preserve">
7 / 100</t>
    </r>
  </si>
  <si>
    <r>
      <t>0,48</t>
    </r>
    <r>
      <rPr>
        <b/>
        <i/>
        <sz val="8"/>
        <rFont val="Times New Roman"/>
        <family val="1"/>
        <charset val="204"/>
      </rPr>
      <t xml:space="preserve">
48 / 100</t>
    </r>
  </si>
  <si>
    <r>
      <t>1,6</t>
    </r>
    <r>
      <rPr>
        <b/>
        <i/>
        <sz val="8"/>
        <rFont val="Times New Roman"/>
        <family val="1"/>
        <charset val="204"/>
      </rPr>
      <t xml:space="preserve">
16 / 10</t>
    </r>
  </si>
  <si>
    <r>
      <t>0,056</t>
    </r>
    <r>
      <rPr>
        <b/>
        <i/>
        <sz val="8"/>
        <rFont val="Times New Roman"/>
        <family val="1"/>
        <charset val="204"/>
      </rPr>
      <t xml:space="preserve">
5,6 / 100</t>
    </r>
  </si>
  <si>
    <r>
      <t>0,01715</t>
    </r>
    <r>
      <rPr>
        <b/>
        <i/>
        <sz val="8"/>
        <rFont val="Times New Roman"/>
        <family val="1"/>
        <charset val="204"/>
      </rPr>
      <t xml:space="preserve">
(4,9*0,35) / 100</t>
    </r>
  </si>
  <si>
    <r>
      <t>0,0653</t>
    </r>
    <r>
      <rPr>
        <b/>
        <i/>
        <sz val="8"/>
        <rFont val="Times New Roman"/>
        <family val="1"/>
        <charset val="204"/>
      </rPr>
      <t xml:space="preserve">
6,53 / 100</t>
    </r>
  </si>
  <si>
    <r>
      <t>13,84</t>
    </r>
    <r>
      <rPr>
        <b/>
        <i/>
        <sz val="8"/>
        <rFont val="Times New Roman"/>
        <family val="1"/>
        <charset val="204"/>
      </rPr>
      <t xml:space="preserve">
17,3*0,8</t>
    </r>
  </si>
  <si>
    <r>
      <t>0,173</t>
    </r>
    <r>
      <rPr>
        <b/>
        <i/>
        <sz val="8"/>
        <rFont val="Times New Roman"/>
        <family val="1"/>
        <charset val="204"/>
      </rPr>
      <t xml:space="preserve">
17,3 / 100</t>
    </r>
  </si>
  <si>
    <r>
      <t>1,298</t>
    </r>
    <r>
      <rPr>
        <b/>
        <i/>
        <sz val="8"/>
        <rFont val="Times New Roman"/>
        <family val="1"/>
        <charset val="204"/>
      </rPr>
      <t xml:space="preserve">
(17,3*0,15*0,05*1000{1м3=1000л}) / 100</t>
    </r>
  </si>
  <si>
    <r>
      <t>1,38</t>
    </r>
    <r>
      <rPr>
        <b/>
        <i/>
        <sz val="8"/>
        <rFont val="Times New Roman"/>
        <family val="1"/>
        <charset val="204"/>
      </rPr>
      <t xml:space="preserve">
138 / 100</t>
    </r>
  </si>
  <si>
    <r>
      <t>0,18</t>
    </r>
    <r>
      <rPr>
        <b/>
        <i/>
        <sz val="8"/>
        <rFont val="Times New Roman"/>
        <family val="1"/>
        <charset val="204"/>
      </rPr>
      <t xml:space="preserve">
18 / 100</t>
    </r>
  </si>
  <si>
    <r>
      <t>0,8</t>
    </r>
    <r>
      <rPr>
        <b/>
        <i/>
        <sz val="8"/>
        <rFont val="Times New Roman"/>
        <family val="1"/>
        <charset val="204"/>
      </rPr>
      <t xml:space="preserve">
80 / 100</t>
    </r>
  </si>
  <si>
    <r>
      <t>0,312</t>
    </r>
    <r>
      <rPr>
        <b/>
        <i/>
        <sz val="8"/>
        <rFont val="Times New Roman"/>
        <family val="1"/>
        <charset val="204"/>
      </rPr>
      <t xml:space="preserve">
31.2 / 100</t>
    </r>
  </si>
  <si>
    <r>
      <t>0,312</t>
    </r>
    <r>
      <rPr>
        <b/>
        <i/>
        <sz val="8"/>
        <rFont val="Times New Roman"/>
        <family val="1"/>
        <charset val="204"/>
      </rPr>
      <t xml:space="preserve">
31,2 / 100</t>
    </r>
  </si>
  <si>
    <r>
      <t>3,016</t>
    </r>
    <r>
      <rPr>
        <b/>
        <i/>
        <sz val="8"/>
        <rFont val="Times New Roman"/>
        <family val="1"/>
        <charset val="204"/>
      </rPr>
      <t xml:space="preserve">
(0,4*4*3,2*65-31,2) / 100</t>
    </r>
  </si>
  <si>
    <r>
      <t>7,1112</t>
    </r>
    <r>
      <rPr>
        <b/>
        <i/>
        <sz val="8"/>
        <rFont val="Times New Roman"/>
        <family val="1"/>
        <charset val="204"/>
      </rPr>
      <t xml:space="preserve">
(711,12*1) / 100</t>
    </r>
  </si>
  <si>
    <r>
      <t>0,227</t>
    </r>
    <r>
      <rPr>
        <b/>
        <i/>
        <sz val="8"/>
        <rFont val="Times New Roman"/>
        <family val="1"/>
        <charset val="204"/>
      </rPr>
      <t xml:space="preserve">
22.7 / 100</t>
    </r>
  </si>
  <si>
    <r>
      <t>0,3</t>
    </r>
    <r>
      <rPr>
        <b/>
        <i/>
        <sz val="8"/>
        <rFont val="Times New Roman"/>
        <family val="1"/>
        <charset val="204"/>
      </rPr>
      <t xml:space="preserve">
30 / 100</t>
    </r>
  </si>
  <si>
    <r>
      <t>11,62</t>
    </r>
    <r>
      <rPr>
        <b/>
        <i/>
        <sz val="8"/>
        <rFont val="Times New Roman"/>
        <family val="1"/>
        <charset val="204"/>
      </rPr>
      <t xml:space="preserve">
1162 / 100</t>
    </r>
  </si>
  <si>
    <t>Раздел 1. IGS01UAA07UU010UU01  Ремонт деформационных швов</t>
  </si>
  <si>
    <t>Кабель</t>
  </si>
  <si>
    <t>Повторное использование</t>
  </si>
  <si>
    <r>
      <t>0,1508</t>
    </r>
    <r>
      <rPr>
        <i/>
        <sz val="8"/>
        <rFont val="Times New Roman"/>
        <family val="1"/>
        <charset val="204"/>
      </rPr>
      <t xml:space="preserve">
</t>
    </r>
  </si>
  <si>
    <t>Огрунтовка  за один раз: грунт-эмалью Ржавостоп</t>
  </si>
  <si>
    <t>Обезжиривание металлических поверхностей поверхностей вручную</t>
  </si>
  <si>
    <r>
      <t>0,728</t>
    </r>
    <r>
      <rPr>
        <i/>
        <sz val="8"/>
        <rFont val="Times New Roman"/>
        <family val="1"/>
        <charset val="204"/>
      </rPr>
      <t xml:space="preserve">
</t>
    </r>
  </si>
  <si>
    <t>0,672</t>
  </si>
  <si>
    <t>Демонтаж компенсатора из оцинкованной стали 0,7мм (шириной 0,35м)</t>
  </si>
  <si>
    <t>Устройство центров инъектирования на линейных швах: в отверстиях диаметром 14 мм, глубиной 400 мм</t>
  </si>
  <si>
    <r>
      <t>141,4275</t>
    </r>
    <r>
      <rPr>
        <i/>
        <sz val="8"/>
        <rFont val="Times New Roman"/>
        <family val="1"/>
        <charset val="204"/>
      </rPr>
      <t xml:space="preserve">
</t>
    </r>
  </si>
  <si>
    <r>
      <t>14,1373</t>
    </r>
    <r>
      <rPr>
        <i/>
        <sz val="8"/>
        <rFont val="Times New Roman"/>
        <family val="1"/>
        <charset val="204"/>
      </rPr>
      <t xml:space="preserve">
</t>
    </r>
  </si>
  <si>
    <r>
      <t>2,8275</t>
    </r>
    <r>
      <rPr>
        <i/>
        <sz val="8"/>
        <rFont val="Times New Roman"/>
        <family val="1"/>
        <charset val="204"/>
      </rPr>
      <t xml:space="preserve">
</t>
    </r>
  </si>
  <si>
    <r>
      <t>0,00828</t>
    </r>
    <r>
      <rPr>
        <i/>
        <sz val="8"/>
        <rFont val="Times New Roman"/>
        <family val="1"/>
        <charset val="204"/>
      </rPr>
      <t xml:space="preserve">
</t>
    </r>
  </si>
  <si>
    <t>Болты строительные анкерные с гайками 10*100мм</t>
  </si>
  <si>
    <t xml:space="preserve">Мет.конструкции для прокладки кабеля </t>
  </si>
  <si>
    <t>М/лом</t>
  </si>
  <si>
    <t xml:space="preserve">Демонтаж, монтаж  металлоконструкций кабельных каналов до 10 кг </t>
  </si>
  <si>
    <t>Бур с наконечником из твердого сплава, с хвостовиком, диаметр 10 мм, длина 160 мм</t>
  </si>
  <si>
    <t>1,87,2</t>
  </si>
  <si>
    <t>Заполнение деформационных швов/инъектирование  составом (смолой) инъекционным однокомпонентным, полиуретановым, гидроактивным, с быстрым пенообразованием в комплекте с катализатором</t>
  </si>
  <si>
    <r>
      <t>0,0865</t>
    </r>
    <r>
      <rPr>
        <b/>
        <i/>
        <sz val="8"/>
        <rFont val="Times New Roman"/>
        <family val="1"/>
        <charset val="204"/>
      </rPr>
      <t xml:space="preserve">
(17,3*5) / 1000</t>
    </r>
  </si>
  <si>
    <r>
      <t>22</t>
    </r>
    <r>
      <rPr>
        <b/>
        <i/>
        <sz val="8"/>
        <rFont val="Times New Roman"/>
        <family val="1"/>
        <charset val="204"/>
      </rPr>
      <t xml:space="preserve">
</t>
    </r>
  </si>
  <si>
    <r>
      <t>0,027</t>
    </r>
    <r>
      <rPr>
        <b/>
        <i/>
        <sz val="8"/>
        <rFont val="Times New Roman"/>
        <family val="1"/>
        <charset val="204"/>
      </rPr>
      <t xml:space="preserve">
0,04*0,03*22*1,02</t>
    </r>
  </si>
  <si>
    <r>
      <t>0,0088</t>
    </r>
    <r>
      <rPr>
        <b/>
        <i/>
        <sz val="8"/>
        <rFont val="Times New Roman"/>
        <family val="1"/>
        <charset val="204"/>
      </rPr>
      <t xml:space="preserve">
(22*0,04) / 100</t>
    </r>
  </si>
  <si>
    <r>
      <t>0,11</t>
    </r>
    <r>
      <rPr>
        <b/>
        <i/>
        <sz val="8"/>
        <rFont val="Times New Roman"/>
        <family val="1"/>
        <charset val="204"/>
      </rPr>
      <t xml:space="preserve">
(22*5) / 1000</t>
    </r>
  </si>
  <si>
    <r>
      <t>3,3</t>
    </r>
    <r>
      <rPr>
        <b/>
        <i/>
        <sz val="8"/>
        <rFont val="Times New Roman"/>
        <family val="1"/>
        <charset val="204"/>
      </rPr>
      <t xml:space="preserve">
(22*1.5) / 10</t>
    </r>
  </si>
  <si>
    <r>
      <t>55,44</t>
    </r>
    <r>
      <rPr>
        <i/>
        <sz val="8"/>
        <rFont val="Times New Roman"/>
        <family val="1"/>
        <charset val="204"/>
      </rPr>
      <t xml:space="preserve">
</t>
    </r>
  </si>
  <si>
    <r>
      <t>32,56</t>
    </r>
    <r>
      <rPr>
        <i/>
        <sz val="8"/>
        <rFont val="Times New Roman"/>
        <family val="1"/>
        <charset val="204"/>
      </rPr>
      <t xml:space="preserve">
</t>
    </r>
  </si>
  <si>
    <r>
      <t>1,663</t>
    </r>
    <r>
      <rPr>
        <i/>
        <sz val="8"/>
        <rFont val="Times New Roman"/>
        <family val="1"/>
        <charset val="204"/>
      </rPr>
      <t xml:space="preserve">
</t>
    </r>
  </si>
  <si>
    <r>
      <t>0,3256</t>
    </r>
    <r>
      <rPr>
        <i/>
        <sz val="8"/>
        <rFont val="Times New Roman"/>
        <family val="1"/>
        <charset val="204"/>
      </rPr>
      <t xml:space="preserve">
</t>
    </r>
  </si>
  <si>
    <r>
      <t>8,8</t>
    </r>
    <r>
      <rPr>
        <i/>
        <sz val="8"/>
        <rFont val="Times New Roman"/>
        <family val="1"/>
        <charset val="204"/>
      </rPr>
      <t xml:space="preserve">
</t>
    </r>
  </si>
  <si>
    <r>
      <t>51,1632</t>
    </r>
    <r>
      <rPr>
        <i/>
        <sz val="8"/>
        <rFont val="Times New Roman"/>
        <family val="1"/>
        <charset val="204"/>
      </rPr>
      <t xml:space="preserve">
</t>
    </r>
    <r>
      <rPr>
        <i/>
        <sz val="8"/>
        <color theme="0"/>
        <rFont val="Times New Roman"/>
        <family val="1"/>
        <charset val="204"/>
      </rPr>
      <t>0,04*0,03*22*1,02*1900</t>
    </r>
  </si>
  <si>
    <t>Сталь листовая оцинкованная</t>
  </si>
  <si>
    <t>Условия производства работ: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 стесненных условий для складирования материалов; действующего технологического оборудования; движения технологического транспорта  (Поз. 1-39).</t>
  </si>
  <si>
    <t xml:space="preserve">Согласовано:  Служба ЗиС ООО "ЕвроСибЭнерго-Гидрогенерация"  подтверждает необходимость проведения данного вида  работ      
Вед.инженер службы ЗиС                                                        О.А. Борус
</t>
  </si>
  <si>
    <t>Зам.начальника ОЭЦ ИГЭС</t>
  </si>
  <si>
    <t>Р.П. Донец</t>
  </si>
  <si>
    <r>
      <t xml:space="preserve">на  </t>
    </r>
    <r>
      <rPr>
        <b/>
        <u/>
        <sz val="12"/>
        <color theme="1"/>
        <rFont val="Times New Roman"/>
        <family val="1"/>
        <charset val="204"/>
      </rPr>
      <t>Подгенераторное помещение  отм. 437,93. Ремонт стен и потолков.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</si>
</sst>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26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10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3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2" xfId="0" applyFont="1" applyBorder="1"/>
    <xf numFmtId="0" fontId="3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2" borderId="0" xfId="0" applyFont="1" applyFill="1"/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" xfId="0" applyFont="1" applyFill="1" applyBorder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/>
    <xf numFmtId="2" fontId="10" fillId="0" borderId="0" xfId="0" applyNumberFormat="1" applyFont="1" applyFill="1"/>
    <xf numFmtId="0" fontId="10" fillId="0" borderId="0" xfId="0" applyFont="1" applyFill="1"/>
    <xf numFmtId="0" fontId="10" fillId="0" borderId="0" xfId="0" applyFont="1" applyFill="1" applyAlignment="1"/>
    <xf numFmtId="0" fontId="3" fillId="0" borderId="0" xfId="0" applyFont="1" applyFill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/>
    </xf>
    <xf numFmtId="0" fontId="15" fillId="0" borderId="0" xfId="1" applyFont="1" applyFill="1" applyAlignment="1">
      <alignment horizontal="right"/>
    </xf>
    <xf numFmtId="0" fontId="13" fillId="0" borderId="2" xfId="0" quotePrefix="1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3" fillId="0" borderId="2" xfId="0" quotePrefix="1" applyNumberFormat="1" applyFont="1" applyBorder="1" applyAlignment="1">
      <alignment horizontal="right" vertical="top" wrapText="1"/>
    </xf>
    <xf numFmtId="0" fontId="3" fillId="0" borderId="2" xfId="0" applyNumberFormat="1" applyFont="1" applyBorder="1" applyAlignment="1">
      <alignment horizontal="right" vertical="top"/>
    </xf>
    <xf numFmtId="0" fontId="13" fillId="0" borderId="2" xfId="0" applyNumberFormat="1" applyFont="1" applyBorder="1" applyAlignment="1">
      <alignment horizontal="right" vertical="top"/>
    </xf>
    <xf numFmtId="0" fontId="3" fillId="0" borderId="2" xfId="0" quotePrefix="1" applyNumberFormat="1" applyFont="1" applyBorder="1" applyAlignment="1">
      <alignment horizontal="right" vertical="top" wrapText="1"/>
    </xf>
    <xf numFmtId="0" fontId="13" fillId="0" borderId="3" xfId="0" quotePrefix="1" applyFont="1" applyBorder="1" applyAlignment="1">
      <alignment horizontal="center" vertical="top"/>
    </xf>
    <xf numFmtId="0" fontId="3" fillId="0" borderId="3" xfId="0" applyFont="1" applyBorder="1"/>
    <xf numFmtId="0" fontId="3" fillId="0" borderId="4" xfId="0" applyFont="1" applyBorder="1" applyAlignment="1">
      <alignment horizontal="center" vertical="top"/>
    </xf>
    <xf numFmtId="0" fontId="3" fillId="0" borderId="4" xfId="0" applyFont="1" applyBorder="1"/>
    <xf numFmtId="0" fontId="13" fillId="0" borderId="1" xfId="0" quotePrefix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17" fillId="0" borderId="1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/>
    </xf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right" vertical="top"/>
    </xf>
    <xf numFmtId="0" fontId="1" fillId="0" borderId="14" xfId="0" applyFont="1" applyBorder="1" applyAlignment="1">
      <alignment vertical="top"/>
    </xf>
    <xf numFmtId="0" fontId="15" fillId="0" borderId="0" xfId="0" applyFont="1"/>
    <xf numFmtId="0" fontId="13" fillId="0" borderId="3" xfId="0" quotePrefix="1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/>
    <xf numFmtId="0" fontId="1" fillId="0" borderId="17" xfId="0" applyFont="1" applyBorder="1" applyAlignment="1">
      <alignment horizontal="righ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7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top"/>
    </xf>
    <xf numFmtId="164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3" xfId="0" quotePrefix="1" applyNumberFormat="1" applyFont="1" applyBorder="1" applyAlignment="1">
      <alignment horizontal="right" vertical="top" wrapText="1"/>
    </xf>
    <xf numFmtId="0" fontId="13" fillId="0" borderId="4" xfId="0" quotePrefix="1" applyNumberFormat="1" applyFont="1" applyBorder="1" applyAlignment="1">
      <alignment horizontal="right" vertical="top" wrapText="1"/>
    </xf>
    <xf numFmtId="0" fontId="13" fillId="0" borderId="1" xfId="0" quotePrefix="1" applyNumberFormat="1" applyFont="1" applyBorder="1" applyAlignment="1">
      <alignment horizontal="righ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13" fillId="0" borderId="3" xfId="0" quotePrefix="1" applyFont="1" applyBorder="1" applyAlignment="1">
      <alignment horizontal="center" vertical="top"/>
    </xf>
    <xf numFmtId="0" fontId="13" fillId="0" borderId="4" xfId="0" quotePrefix="1" applyFont="1" applyBorder="1" applyAlignment="1">
      <alignment horizontal="center" vertical="top"/>
    </xf>
    <xf numFmtId="0" fontId="13" fillId="0" borderId="1" xfId="0" quotePrefix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3" xfId="0" applyNumberFormat="1" applyFont="1" applyBorder="1" applyAlignment="1">
      <alignment horizontal="right" vertical="top"/>
    </xf>
    <xf numFmtId="0" fontId="13" fillId="0" borderId="1" xfId="0" applyNumberFormat="1" applyFont="1" applyBorder="1" applyAlignment="1">
      <alignment horizontal="right" vertical="top"/>
    </xf>
    <xf numFmtId="0" fontId="3" fillId="0" borderId="4" xfId="0" applyFont="1" applyBorder="1" applyAlignment="1">
      <alignment horizontal="center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3" fillId="0" borderId="0" xfId="0" applyFont="1" applyFill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1" fillId="0" borderId="13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14" fillId="0" borderId="0" xfId="0" applyFont="1" applyAlignment="1">
      <alignment horizontal="left" wrapText="1"/>
    </xf>
    <xf numFmtId="0" fontId="10" fillId="0" borderId="0" xfId="0" applyFont="1" applyFill="1"/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view="pageBreakPreview" topLeftCell="A7" zoomScale="120" zoomScaleNormal="100" zoomScaleSheetLayoutView="120" workbookViewId="0">
      <selection activeCell="H19" sqref="H19"/>
    </sheetView>
  </sheetViews>
  <sheetFormatPr defaultColWidth="9.140625" defaultRowHeight="12.75" outlineLevelCol="1" x14ac:dyDescent="0.2"/>
  <cols>
    <col min="1" max="1" width="5.5703125" style="24" customWidth="1"/>
    <col min="2" max="2" width="32" style="24" customWidth="1"/>
    <col min="3" max="3" width="8.7109375" style="24" customWidth="1"/>
    <col min="4" max="4" width="15.140625" style="24" customWidth="1"/>
    <col min="5" max="5" width="12.28515625" style="24" customWidth="1" outlineLevel="1"/>
    <col min="6" max="7" width="9.140625" style="24" customWidth="1" outlineLevel="1"/>
    <col min="8" max="8" width="10.28515625" style="24" customWidth="1" outlineLevel="1"/>
    <col min="9" max="9" width="30" style="27" customWidth="1"/>
    <col min="10" max="10" width="9.140625" style="27"/>
    <col min="11" max="11" width="10" style="27" bestFit="1" customWidth="1"/>
    <col min="12" max="12" width="9.85546875" style="3" customWidth="1"/>
    <col min="13" max="16384" width="9.140625" style="24"/>
  </cols>
  <sheetData>
    <row r="1" spans="1:12" s="5" customFormat="1" ht="15.75" customHeight="1" x14ac:dyDescent="0.25">
      <c r="A1" s="6"/>
      <c r="B1" s="7"/>
      <c r="C1" s="8"/>
      <c r="D1" s="6"/>
      <c r="E1" s="9"/>
      <c r="F1" s="10"/>
      <c r="G1" s="11"/>
      <c r="H1" s="11"/>
      <c r="I1" s="11"/>
      <c r="J1" s="11"/>
      <c r="K1" s="11"/>
      <c r="L1" s="50" t="s">
        <v>35</v>
      </c>
    </row>
    <row r="2" spans="1:12" ht="15.75" x14ac:dyDescent="0.25">
      <c r="A2" s="48" t="s">
        <v>25</v>
      </c>
      <c r="B2" s="49"/>
      <c r="C2" s="49"/>
      <c r="I2" s="42" t="s">
        <v>26</v>
      </c>
      <c r="J2" s="43"/>
      <c r="K2" s="43"/>
      <c r="L2" s="24"/>
    </row>
    <row r="3" spans="1:12" s="12" customFormat="1" ht="54" customHeight="1" x14ac:dyDescent="0.2">
      <c r="A3" s="107" t="s">
        <v>27</v>
      </c>
      <c r="B3" s="107"/>
      <c r="C3" s="107"/>
      <c r="I3" s="123" t="s">
        <v>28</v>
      </c>
      <c r="J3" s="123"/>
      <c r="K3" s="123"/>
      <c r="L3" s="123"/>
    </row>
    <row r="4" spans="1:12" ht="34.15" customHeight="1" x14ac:dyDescent="0.25">
      <c r="A4" s="120" t="s">
        <v>29</v>
      </c>
      <c r="B4" s="120"/>
      <c r="C4" s="120"/>
      <c r="I4" s="42" t="s">
        <v>30</v>
      </c>
      <c r="J4" s="43"/>
      <c r="K4" s="43"/>
      <c r="L4" s="24"/>
    </row>
    <row r="5" spans="1:12" ht="20.45" customHeight="1" x14ac:dyDescent="0.25">
      <c r="A5" s="48" t="s">
        <v>79</v>
      </c>
      <c r="B5" s="49"/>
      <c r="C5" s="49"/>
      <c r="I5" s="42" t="str">
        <f>A5</f>
        <v>"_____"  __________________ 2022г.</v>
      </c>
      <c r="J5" s="43"/>
      <c r="K5" s="43"/>
      <c r="L5" s="24"/>
    </row>
    <row r="6" spans="1:12" s="3" customFormat="1" ht="47.25" customHeight="1" x14ac:dyDescent="0.2">
      <c r="A6" s="35"/>
      <c r="B6" s="36"/>
      <c r="C6" s="37"/>
      <c r="D6" s="38"/>
      <c r="F6" s="47"/>
      <c r="G6" s="39"/>
      <c r="H6" s="40"/>
    </row>
    <row r="7" spans="1:12" s="3" customFormat="1" ht="18.75" x14ac:dyDescent="0.3">
      <c r="A7" s="108" t="s">
        <v>18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</row>
    <row r="8" spans="1:12" s="3" customFormat="1" ht="22.5" customHeight="1" x14ac:dyDescent="0.3">
      <c r="A8" s="4"/>
      <c r="B8" s="4"/>
      <c r="C8" s="4"/>
      <c r="D8" s="4"/>
      <c r="E8" s="4"/>
      <c r="F8" s="4"/>
      <c r="G8" s="41"/>
      <c r="H8" s="41"/>
      <c r="I8" s="4"/>
      <c r="J8" s="4"/>
      <c r="K8" s="4"/>
      <c r="L8" s="4"/>
    </row>
    <row r="9" spans="1:12" s="3" customFormat="1" ht="15.75" x14ac:dyDescent="0.25">
      <c r="A9" s="109" t="s">
        <v>186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2" s="3" customFormat="1" x14ac:dyDescent="0.2">
      <c r="A10" s="112" t="s">
        <v>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</row>
    <row r="11" spans="1:12" s="3" customFormat="1" ht="15.75" x14ac:dyDescent="0.25">
      <c r="A11" s="110" t="s">
        <v>21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</row>
    <row r="12" spans="1:12" s="3" customFormat="1" x14ac:dyDescent="0.2">
      <c r="A12" s="106" t="s">
        <v>5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 ht="33.75" customHeight="1" thickBot="1" x14ac:dyDescent="0.35">
      <c r="A13" s="28"/>
      <c r="B13" s="1"/>
      <c r="C13" s="1"/>
      <c r="D13" s="1"/>
      <c r="E13" s="1"/>
      <c r="F13" s="1"/>
      <c r="G13" s="2"/>
      <c r="H13" s="2"/>
      <c r="I13" s="29"/>
      <c r="J13" s="29"/>
      <c r="K13" s="29"/>
      <c r="L13" s="4"/>
    </row>
    <row r="14" spans="1:12" ht="13.5" thickBot="1" x14ac:dyDescent="0.25">
      <c r="A14" s="116" t="s">
        <v>6</v>
      </c>
      <c r="B14" s="116" t="s">
        <v>7</v>
      </c>
      <c r="C14" s="113" t="s">
        <v>8</v>
      </c>
      <c r="D14" s="115"/>
      <c r="E14" s="113" t="s">
        <v>9</v>
      </c>
      <c r="F14" s="114"/>
      <c r="G14" s="114"/>
      <c r="H14" s="115"/>
      <c r="I14" s="113" t="s">
        <v>10</v>
      </c>
      <c r="J14" s="114"/>
      <c r="K14" s="114"/>
      <c r="L14" s="115"/>
    </row>
    <row r="15" spans="1:12" ht="79.5" thickBot="1" x14ac:dyDescent="0.25">
      <c r="A15" s="117"/>
      <c r="B15" s="117"/>
      <c r="C15" s="13" t="s">
        <v>1</v>
      </c>
      <c r="D15" s="14" t="s">
        <v>11</v>
      </c>
      <c r="E15" s="13" t="s">
        <v>0</v>
      </c>
      <c r="F15" s="14" t="s">
        <v>1</v>
      </c>
      <c r="G15" s="15" t="s">
        <v>11</v>
      </c>
      <c r="H15" s="16" t="s">
        <v>12</v>
      </c>
      <c r="I15" s="30" t="s">
        <v>0</v>
      </c>
      <c r="J15" s="31" t="s">
        <v>1</v>
      </c>
      <c r="K15" s="30" t="s">
        <v>11</v>
      </c>
      <c r="L15" s="17" t="s">
        <v>13</v>
      </c>
    </row>
    <row r="16" spans="1:12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32">
        <v>9</v>
      </c>
      <c r="J16" s="33">
        <v>10</v>
      </c>
      <c r="K16" s="32">
        <v>11</v>
      </c>
      <c r="L16" s="22">
        <v>12</v>
      </c>
    </row>
    <row r="17" spans="1:12" ht="15.75" customHeight="1" x14ac:dyDescent="0.2">
      <c r="A17" s="91" t="s">
        <v>148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3"/>
    </row>
    <row r="18" spans="1:12" ht="35.25" customHeight="1" x14ac:dyDescent="0.2">
      <c r="A18" s="51" t="s">
        <v>22</v>
      </c>
      <c r="B18" s="52" t="s">
        <v>36</v>
      </c>
      <c r="C18" s="25" t="s">
        <v>16</v>
      </c>
      <c r="D18" s="53" t="s">
        <v>129</v>
      </c>
      <c r="E18" s="23"/>
      <c r="F18" s="23"/>
      <c r="G18" s="23"/>
      <c r="H18" s="23"/>
      <c r="I18" s="26" t="s">
        <v>37</v>
      </c>
      <c r="J18" s="25" t="s">
        <v>3</v>
      </c>
      <c r="K18" s="54">
        <v>4.3217999999999996</v>
      </c>
      <c r="L18" s="70" t="s">
        <v>65</v>
      </c>
    </row>
    <row r="19" spans="1:12" ht="38.25" customHeight="1" x14ac:dyDescent="0.2">
      <c r="A19" s="51" t="s">
        <v>23</v>
      </c>
      <c r="B19" s="52" t="s">
        <v>81</v>
      </c>
      <c r="C19" s="25" t="s">
        <v>19</v>
      </c>
      <c r="D19" s="53" t="s">
        <v>130</v>
      </c>
      <c r="E19" s="26" t="s">
        <v>149</v>
      </c>
      <c r="F19" s="68" t="s">
        <v>80</v>
      </c>
      <c r="G19" s="69">
        <v>48</v>
      </c>
      <c r="H19" s="81" t="s">
        <v>150</v>
      </c>
      <c r="I19" s="77"/>
      <c r="J19" s="68"/>
      <c r="K19" s="69"/>
      <c r="L19" s="70"/>
    </row>
    <row r="20" spans="1:12" ht="55.5" customHeight="1" x14ac:dyDescent="0.2">
      <c r="A20" s="51" t="s">
        <v>46</v>
      </c>
      <c r="B20" s="52" t="s">
        <v>82</v>
      </c>
      <c r="C20" s="25" t="s">
        <v>83</v>
      </c>
      <c r="D20" s="53" t="s">
        <v>131</v>
      </c>
      <c r="E20" s="23"/>
      <c r="F20" s="23"/>
      <c r="G20" s="23"/>
      <c r="H20" s="23"/>
      <c r="I20" s="26" t="s">
        <v>87</v>
      </c>
      <c r="J20" s="25" t="s">
        <v>14</v>
      </c>
      <c r="K20" s="56" t="s">
        <v>151</v>
      </c>
      <c r="L20" s="70" t="s">
        <v>65</v>
      </c>
    </row>
    <row r="21" spans="1:12" ht="25.5" customHeight="1" x14ac:dyDescent="0.2">
      <c r="A21" s="57">
        <v>4</v>
      </c>
      <c r="B21" s="102" t="s">
        <v>165</v>
      </c>
      <c r="C21" s="97" t="s">
        <v>84</v>
      </c>
      <c r="D21" s="99">
        <v>0.15079999999999999</v>
      </c>
      <c r="E21" s="124" t="s">
        <v>163</v>
      </c>
      <c r="F21" s="73" t="s">
        <v>14</v>
      </c>
      <c r="G21" s="79">
        <v>8.4000000000000005E-2</v>
      </c>
      <c r="H21" s="73" t="s">
        <v>164</v>
      </c>
      <c r="I21" s="26" t="s">
        <v>85</v>
      </c>
      <c r="J21" s="25" t="s">
        <v>14</v>
      </c>
      <c r="K21" s="54">
        <v>1.2210000000000001E-3</v>
      </c>
      <c r="L21" s="70" t="s">
        <v>65</v>
      </c>
    </row>
    <row r="22" spans="1:12" ht="30" customHeight="1" x14ac:dyDescent="0.2">
      <c r="A22" s="62"/>
      <c r="B22" s="103"/>
      <c r="C22" s="98"/>
      <c r="D22" s="100"/>
      <c r="E22" s="125"/>
      <c r="F22" s="80"/>
      <c r="G22" s="80"/>
      <c r="H22" s="80"/>
      <c r="I22" s="26" t="s">
        <v>86</v>
      </c>
      <c r="J22" s="25" t="s">
        <v>14</v>
      </c>
      <c r="K22" s="54">
        <v>1.5E-5</v>
      </c>
      <c r="L22" s="70" t="s">
        <v>65</v>
      </c>
    </row>
    <row r="23" spans="1:12" ht="16.5" customHeight="1" x14ac:dyDescent="0.2">
      <c r="A23" s="57">
        <v>5</v>
      </c>
      <c r="B23" s="85" t="s">
        <v>88</v>
      </c>
      <c r="C23" s="73" t="s">
        <v>19</v>
      </c>
      <c r="D23" s="88" t="s">
        <v>130</v>
      </c>
      <c r="E23" s="58"/>
      <c r="F23" s="58"/>
      <c r="G23" s="58"/>
      <c r="H23" s="58"/>
      <c r="I23" s="26" t="s">
        <v>89</v>
      </c>
      <c r="J23" s="25" t="s">
        <v>90</v>
      </c>
      <c r="K23" s="54">
        <v>0.14399999999999999</v>
      </c>
      <c r="L23" s="70" t="s">
        <v>65</v>
      </c>
    </row>
    <row r="24" spans="1:12" ht="25.5" x14ac:dyDescent="0.2">
      <c r="A24" s="59"/>
      <c r="B24" s="86"/>
      <c r="C24" s="60"/>
      <c r="D24" s="89"/>
      <c r="E24" s="60"/>
      <c r="F24" s="60"/>
      <c r="G24" s="60"/>
      <c r="H24" s="60"/>
      <c r="I24" s="26" t="s">
        <v>91</v>
      </c>
      <c r="J24" s="25" t="s">
        <v>17</v>
      </c>
      <c r="K24" s="54">
        <v>0.84</v>
      </c>
      <c r="L24" s="70" t="s">
        <v>65</v>
      </c>
    </row>
    <row r="25" spans="1:12" ht="25.5" x14ac:dyDescent="0.2">
      <c r="A25" s="59"/>
      <c r="B25" s="86"/>
      <c r="C25" s="60"/>
      <c r="D25" s="89"/>
      <c r="E25" s="60"/>
      <c r="F25" s="60"/>
      <c r="G25" s="60"/>
      <c r="H25" s="60"/>
      <c r="I25" s="26" t="s">
        <v>92</v>
      </c>
      <c r="J25" s="25" t="s">
        <v>77</v>
      </c>
      <c r="K25" s="54">
        <v>0.48</v>
      </c>
      <c r="L25" s="70" t="s">
        <v>65</v>
      </c>
    </row>
    <row r="26" spans="1:12" x14ac:dyDescent="0.2">
      <c r="A26" s="59"/>
      <c r="B26" s="86"/>
      <c r="C26" s="60"/>
      <c r="D26" s="89"/>
      <c r="E26" s="60"/>
      <c r="F26" s="60"/>
      <c r="G26" s="60"/>
      <c r="H26" s="60"/>
      <c r="I26" s="26" t="s">
        <v>93</v>
      </c>
      <c r="J26" s="25" t="s">
        <v>94</v>
      </c>
      <c r="K26" s="54">
        <v>2.4</v>
      </c>
      <c r="L26" s="70" t="s">
        <v>65</v>
      </c>
    </row>
    <row r="27" spans="1:12" ht="25.5" x14ac:dyDescent="0.2">
      <c r="A27" s="59"/>
      <c r="B27" s="86"/>
      <c r="C27" s="60"/>
      <c r="D27" s="89"/>
      <c r="E27" s="60"/>
      <c r="F27" s="60"/>
      <c r="G27" s="60"/>
      <c r="H27" s="60"/>
      <c r="I27" s="26" t="s">
        <v>95</v>
      </c>
      <c r="J27" s="25" t="s">
        <v>14</v>
      </c>
      <c r="K27" s="54">
        <v>1.7799999999999999E-4</v>
      </c>
      <c r="L27" s="70" t="s">
        <v>65</v>
      </c>
    </row>
    <row r="28" spans="1:12" x14ac:dyDescent="0.2">
      <c r="A28" s="62"/>
      <c r="B28" s="87"/>
      <c r="C28" s="63"/>
      <c r="D28" s="90"/>
      <c r="E28" s="63"/>
      <c r="F28" s="63"/>
      <c r="G28" s="63"/>
      <c r="H28" s="63"/>
      <c r="I28" s="26" t="s">
        <v>96</v>
      </c>
      <c r="J28" s="25" t="s">
        <v>17</v>
      </c>
      <c r="K28" s="54">
        <v>0.192</v>
      </c>
      <c r="L28" s="70" t="s">
        <v>65</v>
      </c>
    </row>
    <row r="29" spans="1:12" ht="16.5" customHeight="1" x14ac:dyDescent="0.2">
      <c r="A29" s="57">
        <v>6</v>
      </c>
      <c r="B29" s="85" t="s">
        <v>153</v>
      </c>
      <c r="C29" s="73" t="s">
        <v>16</v>
      </c>
      <c r="D29" s="88" t="s">
        <v>132</v>
      </c>
      <c r="E29" s="58"/>
      <c r="F29" s="58"/>
      <c r="G29" s="58"/>
      <c r="H29" s="58"/>
      <c r="I29" s="26" t="s">
        <v>40</v>
      </c>
      <c r="J29" s="25" t="s">
        <v>17</v>
      </c>
      <c r="K29" s="54">
        <v>0.28000000000000003</v>
      </c>
      <c r="L29" s="70" t="s">
        <v>65</v>
      </c>
    </row>
    <row r="30" spans="1:12" ht="26.25" customHeight="1" x14ac:dyDescent="0.2">
      <c r="A30" s="62"/>
      <c r="B30" s="87"/>
      <c r="C30" s="63"/>
      <c r="D30" s="90"/>
      <c r="E30" s="63"/>
      <c r="F30" s="63"/>
      <c r="G30" s="63"/>
      <c r="H30" s="63"/>
      <c r="I30" s="26" t="s">
        <v>97</v>
      </c>
      <c r="J30" s="25" t="s">
        <v>14</v>
      </c>
      <c r="K30" s="54">
        <v>2.2399999999999998E-3</v>
      </c>
      <c r="L30" s="70" t="s">
        <v>65</v>
      </c>
    </row>
    <row r="31" spans="1:12" ht="15.75" customHeight="1" x14ac:dyDescent="0.2">
      <c r="A31" s="57">
        <v>7</v>
      </c>
      <c r="B31" s="85" t="s">
        <v>152</v>
      </c>
      <c r="C31" s="97" t="s">
        <v>16</v>
      </c>
      <c r="D31" s="88" t="s">
        <v>132</v>
      </c>
      <c r="E31" s="58"/>
      <c r="F31" s="58"/>
      <c r="G31" s="58"/>
      <c r="H31" s="58"/>
      <c r="I31" s="26" t="s">
        <v>98</v>
      </c>
      <c r="J31" s="25" t="s">
        <v>17</v>
      </c>
      <c r="K31" s="54">
        <v>0.44800000000000001</v>
      </c>
      <c r="L31" s="70" t="s">
        <v>65</v>
      </c>
    </row>
    <row r="32" spans="1:12" ht="25.5" x14ac:dyDescent="0.2">
      <c r="A32" s="62"/>
      <c r="B32" s="87"/>
      <c r="C32" s="98"/>
      <c r="D32" s="90"/>
      <c r="E32" s="63"/>
      <c r="F32" s="63"/>
      <c r="G32" s="63"/>
      <c r="H32" s="63"/>
      <c r="I32" s="26" t="s">
        <v>99</v>
      </c>
      <c r="J32" s="25" t="s">
        <v>17</v>
      </c>
      <c r="K32" s="56" t="s">
        <v>154</v>
      </c>
      <c r="L32" s="70" t="s">
        <v>65</v>
      </c>
    </row>
    <row r="33" spans="1:12" ht="17.25" customHeight="1" x14ac:dyDescent="0.2">
      <c r="A33" s="57">
        <v>8</v>
      </c>
      <c r="B33" s="85" t="s">
        <v>100</v>
      </c>
      <c r="C33" s="73" t="s">
        <v>16</v>
      </c>
      <c r="D33" s="88" t="s">
        <v>132</v>
      </c>
      <c r="E33" s="58"/>
      <c r="F33" s="58"/>
      <c r="G33" s="58"/>
      <c r="H33" s="58"/>
      <c r="I33" s="26" t="s">
        <v>98</v>
      </c>
      <c r="J33" s="25" t="s">
        <v>17</v>
      </c>
      <c r="K33" s="54">
        <v>0.224</v>
      </c>
      <c r="L33" s="70" t="s">
        <v>65</v>
      </c>
    </row>
    <row r="34" spans="1:12" ht="27" customHeight="1" x14ac:dyDescent="0.2">
      <c r="A34" s="62"/>
      <c r="B34" s="87"/>
      <c r="C34" s="63"/>
      <c r="D34" s="90"/>
      <c r="E34" s="63"/>
      <c r="F34" s="63"/>
      <c r="G34" s="63"/>
      <c r="H34" s="63"/>
      <c r="I34" s="26" t="s">
        <v>101</v>
      </c>
      <c r="J34" s="25" t="s">
        <v>17</v>
      </c>
      <c r="K34" s="56" t="s">
        <v>155</v>
      </c>
      <c r="L34" s="70" t="s">
        <v>65</v>
      </c>
    </row>
    <row r="35" spans="1:12" ht="42.75" customHeight="1" x14ac:dyDescent="0.2">
      <c r="A35" s="51">
        <v>9</v>
      </c>
      <c r="B35" s="52" t="s">
        <v>156</v>
      </c>
      <c r="C35" s="25" t="s">
        <v>16</v>
      </c>
      <c r="D35" s="53" t="s">
        <v>133</v>
      </c>
      <c r="E35" s="78" t="s">
        <v>181</v>
      </c>
      <c r="F35" s="25" t="s">
        <v>14</v>
      </c>
      <c r="G35" s="83">
        <f>4.9*0.35*5.5/1000</f>
        <v>9.4325000000000016E-3</v>
      </c>
      <c r="H35" s="84" t="s">
        <v>164</v>
      </c>
      <c r="I35" s="34"/>
      <c r="J35" s="34"/>
      <c r="K35" s="34"/>
      <c r="L35" s="70"/>
    </row>
    <row r="36" spans="1:12" ht="41.25" customHeight="1" x14ac:dyDescent="0.2">
      <c r="A36" s="51">
        <v>10</v>
      </c>
      <c r="B36" s="52" t="s">
        <v>102</v>
      </c>
      <c r="C36" s="25" t="s">
        <v>16</v>
      </c>
      <c r="D36" s="53" t="s">
        <v>134</v>
      </c>
      <c r="E36" s="26" t="s">
        <v>48</v>
      </c>
      <c r="F36" s="68" t="s">
        <v>14</v>
      </c>
      <c r="G36" s="69">
        <v>0.30037999999999998</v>
      </c>
      <c r="H36" s="76" t="s">
        <v>45</v>
      </c>
      <c r="I36" s="26"/>
      <c r="J36" s="25"/>
      <c r="K36" s="67"/>
      <c r="L36" s="70"/>
    </row>
    <row r="37" spans="1:12" ht="67.5" customHeight="1" x14ac:dyDescent="0.2">
      <c r="A37" s="51">
        <v>11</v>
      </c>
      <c r="B37" s="52" t="s">
        <v>103</v>
      </c>
      <c r="C37" s="25" t="s">
        <v>104</v>
      </c>
      <c r="D37" s="53" t="s">
        <v>135</v>
      </c>
      <c r="E37" s="23"/>
      <c r="F37" s="23"/>
      <c r="G37" s="23"/>
      <c r="H37" s="23"/>
      <c r="I37" s="34"/>
      <c r="J37" s="34"/>
      <c r="K37" s="34"/>
      <c r="L37" s="70"/>
    </row>
    <row r="38" spans="1:12" ht="25.5" x14ac:dyDescent="0.2">
      <c r="A38" s="51">
        <v>12</v>
      </c>
      <c r="B38" s="52" t="s">
        <v>105</v>
      </c>
      <c r="C38" s="25" t="s">
        <v>3</v>
      </c>
      <c r="D38" s="55">
        <v>5.4</v>
      </c>
      <c r="E38" s="23"/>
      <c r="F38" s="23"/>
      <c r="G38" s="23"/>
      <c r="H38" s="23"/>
      <c r="I38" s="34"/>
      <c r="J38" s="34"/>
      <c r="K38" s="34"/>
      <c r="L38" s="70"/>
    </row>
    <row r="39" spans="1:12" ht="42" customHeight="1" x14ac:dyDescent="0.2">
      <c r="A39" s="51">
        <v>13</v>
      </c>
      <c r="B39" s="52" t="s">
        <v>106</v>
      </c>
      <c r="C39" s="25" t="s">
        <v>3</v>
      </c>
      <c r="D39" s="55">
        <v>5.4</v>
      </c>
      <c r="E39" s="23"/>
      <c r="F39" s="23"/>
      <c r="G39" s="23"/>
      <c r="H39" s="23"/>
      <c r="I39" s="34"/>
      <c r="J39" s="34"/>
      <c r="K39" s="34"/>
      <c r="L39" s="70"/>
    </row>
    <row r="40" spans="1:12" ht="16.5" customHeight="1" x14ac:dyDescent="0.2">
      <c r="A40" s="57">
        <v>14</v>
      </c>
      <c r="B40" s="85" t="s">
        <v>107</v>
      </c>
      <c r="C40" s="73" t="s">
        <v>19</v>
      </c>
      <c r="D40" s="88" t="s">
        <v>136</v>
      </c>
      <c r="E40" s="58"/>
      <c r="F40" s="58"/>
      <c r="G40" s="58"/>
      <c r="H40" s="58"/>
      <c r="I40" s="26" t="s">
        <v>108</v>
      </c>
      <c r="J40" s="25" t="s">
        <v>109</v>
      </c>
      <c r="K40" s="54">
        <v>35</v>
      </c>
      <c r="L40" s="70" t="s">
        <v>65</v>
      </c>
    </row>
    <row r="41" spans="1:12" ht="25.5" x14ac:dyDescent="0.2">
      <c r="A41" s="66"/>
      <c r="B41" s="86"/>
      <c r="C41" s="60"/>
      <c r="D41" s="89"/>
      <c r="E41" s="60"/>
      <c r="F41" s="60"/>
      <c r="G41" s="60"/>
      <c r="H41" s="60"/>
      <c r="I41" s="26" t="s">
        <v>110</v>
      </c>
      <c r="J41" s="25" t="s">
        <v>20</v>
      </c>
      <c r="K41" s="54">
        <v>1</v>
      </c>
      <c r="L41" s="70" t="s">
        <v>65</v>
      </c>
    </row>
    <row r="42" spans="1:12" ht="63.75" x14ac:dyDescent="0.2">
      <c r="A42" s="64"/>
      <c r="B42" s="87"/>
      <c r="C42" s="63"/>
      <c r="D42" s="63"/>
      <c r="E42" s="63"/>
      <c r="F42" s="63"/>
      <c r="G42" s="63"/>
      <c r="H42" s="63"/>
      <c r="I42" s="26" t="s">
        <v>111</v>
      </c>
      <c r="J42" s="25" t="s">
        <v>20</v>
      </c>
      <c r="K42" s="54">
        <v>29.11</v>
      </c>
      <c r="L42" s="70" t="s">
        <v>65</v>
      </c>
    </row>
    <row r="43" spans="1:12" ht="28.5" customHeight="1" x14ac:dyDescent="0.2">
      <c r="A43" s="57">
        <v>15</v>
      </c>
      <c r="B43" s="85" t="s">
        <v>112</v>
      </c>
      <c r="C43" s="73" t="s">
        <v>19</v>
      </c>
      <c r="D43" s="88" t="s">
        <v>136</v>
      </c>
      <c r="E43" s="58"/>
      <c r="F43" s="58"/>
      <c r="G43" s="58"/>
      <c r="H43" s="58"/>
      <c r="I43" s="26" t="s">
        <v>113</v>
      </c>
      <c r="J43" s="25" t="s">
        <v>80</v>
      </c>
      <c r="K43" s="54">
        <v>17.680599999999998</v>
      </c>
      <c r="L43" s="70" t="s">
        <v>65</v>
      </c>
    </row>
    <row r="44" spans="1:12" ht="25.5" x14ac:dyDescent="0.2">
      <c r="A44" s="64"/>
      <c r="B44" s="87"/>
      <c r="C44" s="63"/>
      <c r="D44" s="90"/>
      <c r="E44" s="63"/>
      <c r="F44" s="63"/>
      <c r="G44" s="63"/>
      <c r="H44" s="63"/>
      <c r="I44" s="26" t="s">
        <v>114</v>
      </c>
      <c r="J44" s="25" t="s">
        <v>17</v>
      </c>
      <c r="K44" s="54">
        <v>18.298100000000002</v>
      </c>
      <c r="L44" s="70" t="s">
        <v>65</v>
      </c>
    </row>
    <row r="45" spans="1:12" ht="33.75" customHeight="1" x14ac:dyDescent="0.2">
      <c r="A45" s="51">
        <v>16</v>
      </c>
      <c r="B45" s="52" t="s">
        <v>106</v>
      </c>
      <c r="C45" s="25" t="s">
        <v>3</v>
      </c>
      <c r="D45" s="55">
        <v>17.3</v>
      </c>
      <c r="E45" s="23"/>
      <c r="F45" s="23"/>
      <c r="G45" s="23"/>
      <c r="H45" s="23"/>
      <c r="I45" s="34"/>
      <c r="J45" s="34"/>
      <c r="K45" s="34"/>
      <c r="L45" s="70" t="s">
        <v>65</v>
      </c>
    </row>
    <row r="46" spans="1:12" ht="28.5" customHeight="1" x14ac:dyDescent="0.2">
      <c r="A46" s="57">
        <v>17</v>
      </c>
      <c r="B46" s="85" t="s">
        <v>157</v>
      </c>
      <c r="C46" s="73" t="s">
        <v>55</v>
      </c>
      <c r="D46" s="72" t="s">
        <v>169</v>
      </c>
      <c r="E46" s="58"/>
      <c r="F46" s="58"/>
      <c r="G46" s="58"/>
      <c r="H46" s="58"/>
      <c r="I46" s="26" t="s">
        <v>56</v>
      </c>
      <c r="J46" s="25" t="s">
        <v>20</v>
      </c>
      <c r="K46" s="54">
        <v>86.5</v>
      </c>
      <c r="L46" s="70" t="s">
        <v>65</v>
      </c>
    </row>
    <row r="47" spans="1:12" ht="51" x14ac:dyDescent="0.2">
      <c r="A47" s="64"/>
      <c r="B47" s="87"/>
      <c r="C47" s="63"/>
      <c r="D47" s="63"/>
      <c r="E47" s="63"/>
      <c r="F47" s="63"/>
      <c r="G47" s="63"/>
      <c r="H47" s="63"/>
      <c r="I47" s="26" t="s">
        <v>53</v>
      </c>
      <c r="J47" s="25" t="s">
        <v>17</v>
      </c>
      <c r="K47" s="54">
        <f>0.46883+0.488206</f>
        <v>0.957036</v>
      </c>
      <c r="L47" s="70" t="s">
        <v>65</v>
      </c>
    </row>
    <row r="48" spans="1:12" ht="17.25" customHeight="1" x14ac:dyDescent="0.2">
      <c r="A48" s="94">
        <v>18</v>
      </c>
      <c r="B48" s="85" t="s">
        <v>168</v>
      </c>
      <c r="C48" s="97" t="s">
        <v>115</v>
      </c>
      <c r="D48" s="88" t="s">
        <v>137</v>
      </c>
      <c r="E48" s="58"/>
      <c r="F48" s="58"/>
      <c r="G48" s="58"/>
      <c r="H48" s="58"/>
      <c r="I48" s="26" t="s">
        <v>59</v>
      </c>
      <c r="J48" s="25" t="s">
        <v>17</v>
      </c>
      <c r="K48" s="56" t="s">
        <v>158</v>
      </c>
      <c r="L48" s="70" t="s">
        <v>65</v>
      </c>
    </row>
    <row r="49" spans="1:12" ht="25.5" x14ac:dyDescent="0.2">
      <c r="A49" s="95"/>
      <c r="B49" s="86"/>
      <c r="C49" s="101"/>
      <c r="D49" s="89"/>
      <c r="E49" s="60"/>
      <c r="F49" s="60"/>
      <c r="G49" s="60"/>
      <c r="H49" s="60"/>
      <c r="I49" s="26" t="s">
        <v>61</v>
      </c>
      <c r="J49" s="25" t="s">
        <v>17</v>
      </c>
      <c r="K49" s="56" t="s">
        <v>160</v>
      </c>
      <c r="L49" s="70" t="s">
        <v>65</v>
      </c>
    </row>
    <row r="50" spans="1:12" ht="50.25" customHeight="1" x14ac:dyDescent="0.2">
      <c r="A50" s="96"/>
      <c r="B50" s="87"/>
      <c r="C50" s="98"/>
      <c r="D50" s="90"/>
      <c r="E50" s="63"/>
      <c r="F50" s="63"/>
      <c r="G50" s="63"/>
      <c r="H50" s="63"/>
      <c r="I50" s="26" t="s">
        <v>62</v>
      </c>
      <c r="J50" s="25" t="s">
        <v>17</v>
      </c>
      <c r="K50" s="56" t="s">
        <v>159</v>
      </c>
      <c r="L50" s="70" t="s">
        <v>65</v>
      </c>
    </row>
    <row r="51" spans="1:12" ht="41.25" customHeight="1" x14ac:dyDescent="0.2">
      <c r="A51" s="51">
        <v>19</v>
      </c>
      <c r="B51" s="52" t="s">
        <v>116</v>
      </c>
      <c r="C51" s="25" t="s">
        <v>77</v>
      </c>
      <c r="D51" s="53" t="s">
        <v>138</v>
      </c>
      <c r="E51" s="23"/>
      <c r="F51" s="23"/>
      <c r="G51" s="23"/>
      <c r="H51" s="23"/>
      <c r="I51" s="26" t="s">
        <v>162</v>
      </c>
      <c r="J51" s="25" t="s">
        <v>14</v>
      </c>
      <c r="K51" s="56" t="s">
        <v>161</v>
      </c>
      <c r="L51" s="70" t="s">
        <v>65</v>
      </c>
    </row>
    <row r="52" spans="1:12" ht="42" customHeight="1" x14ac:dyDescent="0.2">
      <c r="A52" s="94">
        <v>20</v>
      </c>
      <c r="B52" s="85" t="s">
        <v>117</v>
      </c>
      <c r="C52" s="73" t="s">
        <v>19</v>
      </c>
      <c r="D52" s="88" t="s">
        <v>139</v>
      </c>
      <c r="E52" s="58"/>
      <c r="F52" s="58"/>
      <c r="G52" s="58"/>
      <c r="H52" s="58"/>
      <c r="I52" s="26" t="s">
        <v>166</v>
      </c>
      <c r="J52" s="25" t="s">
        <v>94</v>
      </c>
      <c r="K52" s="54" t="s">
        <v>167</v>
      </c>
      <c r="L52" s="70" t="s">
        <v>65</v>
      </c>
    </row>
    <row r="53" spans="1:12" ht="45" customHeight="1" x14ac:dyDescent="0.2">
      <c r="A53" s="96"/>
      <c r="B53" s="87"/>
      <c r="C53" s="63"/>
      <c r="D53" s="90"/>
      <c r="E53" s="63"/>
      <c r="F53" s="63"/>
      <c r="G53" s="63"/>
      <c r="H53" s="63"/>
      <c r="I53" s="26" t="s">
        <v>118</v>
      </c>
      <c r="J53" s="25" t="s">
        <v>14</v>
      </c>
      <c r="K53" s="54">
        <v>4.4549999999999999E-2</v>
      </c>
      <c r="L53" s="70" t="s">
        <v>65</v>
      </c>
    </row>
    <row r="54" spans="1:12" ht="12.75" customHeight="1" x14ac:dyDescent="0.2">
      <c r="A54" s="91" t="s">
        <v>119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3"/>
    </row>
    <row r="55" spans="1:12" ht="50.25" customHeight="1" x14ac:dyDescent="0.2">
      <c r="A55" s="51">
        <v>21</v>
      </c>
      <c r="B55" s="52" t="s">
        <v>49</v>
      </c>
      <c r="C55" s="25" t="s">
        <v>19</v>
      </c>
      <c r="D55" s="53" t="s">
        <v>78</v>
      </c>
      <c r="E55" s="26" t="s">
        <v>48</v>
      </c>
      <c r="F55" s="68" t="s">
        <v>14</v>
      </c>
      <c r="G55" s="69">
        <f>22*0.004*0.003*2.4</f>
        <v>6.335999999999999E-4</v>
      </c>
      <c r="H55" s="76" t="s">
        <v>45</v>
      </c>
      <c r="I55" s="34"/>
      <c r="J55" s="34"/>
      <c r="K55" s="34"/>
      <c r="L55" s="70"/>
    </row>
    <row r="56" spans="1:12" ht="30" customHeight="1" x14ac:dyDescent="0.2">
      <c r="A56" s="51">
        <v>22</v>
      </c>
      <c r="B56" s="52" t="s">
        <v>50</v>
      </c>
      <c r="C56" s="25" t="s">
        <v>3</v>
      </c>
      <c r="D56" s="53" t="s">
        <v>170</v>
      </c>
      <c r="E56" s="23"/>
      <c r="F56" s="23"/>
      <c r="G56" s="23"/>
      <c r="H56" s="23"/>
      <c r="I56" s="34"/>
      <c r="J56" s="34"/>
      <c r="K56" s="34"/>
      <c r="L56" s="70"/>
    </row>
    <row r="57" spans="1:12" ht="33.75" customHeight="1" x14ac:dyDescent="0.2">
      <c r="A57" s="51">
        <v>23</v>
      </c>
      <c r="B57" s="52" t="s">
        <v>51</v>
      </c>
      <c r="C57" s="25" t="s">
        <v>3</v>
      </c>
      <c r="D57" s="53" t="s">
        <v>170</v>
      </c>
      <c r="E57" s="23"/>
      <c r="F57" s="23"/>
      <c r="G57" s="23"/>
      <c r="H57" s="23"/>
      <c r="I57" s="34"/>
      <c r="J57" s="34"/>
      <c r="K57" s="34"/>
      <c r="L57" s="70"/>
    </row>
    <row r="58" spans="1:12" ht="62.25" customHeight="1" x14ac:dyDescent="0.2">
      <c r="A58" s="51">
        <v>24</v>
      </c>
      <c r="B58" s="52" t="s">
        <v>52</v>
      </c>
      <c r="C58" s="25" t="s">
        <v>2</v>
      </c>
      <c r="D58" s="53" t="s">
        <v>171</v>
      </c>
      <c r="E58" s="23"/>
      <c r="F58" s="23"/>
      <c r="G58" s="23"/>
      <c r="H58" s="23"/>
      <c r="I58" s="26" t="s">
        <v>53</v>
      </c>
      <c r="J58" s="25" t="s">
        <v>17</v>
      </c>
      <c r="K58" s="56" t="s">
        <v>180</v>
      </c>
      <c r="L58" s="70" t="s">
        <v>65</v>
      </c>
    </row>
    <row r="59" spans="1:12" ht="95.25" customHeight="1" x14ac:dyDescent="0.2">
      <c r="A59" s="51">
        <v>25</v>
      </c>
      <c r="B59" s="52" t="s">
        <v>66</v>
      </c>
      <c r="C59" s="25" t="s">
        <v>16</v>
      </c>
      <c r="D59" s="53" t="s">
        <v>172</v>
      </c>
      <c r="E59" s="23"/>
      <c r="F59" s="23"/>
      <c r="G59" s="23"/>
      <c r="H59" s="23"/>
      <c r="I59" s="26" t="s">
        <v>54</v>
      </c>
      <c r="J59" s="25" t="s">
        <v>17</v>
      </c>
      <c r="K59" s="54">
        <v>8.7999999999999995E-2</v>
      </c>
      <c r="L59" s="70" t="s">
        <v>65</v>
      </c>
    </row>
    <row r="60" spans="1:12" ht="28.5" customHeight="1" x14ac:dyDescent="0.2">
      <c r="A60" s="57">
        <v>26</v>
      </c>
      <c r="B60" s="85" t="s">
        <v>67</v>
      </c>
      <c r="C60" s="73" t="s">
        <v>55</v>
      </c>
      <c r="D60" s="72" t="s">
        <v>173</v>
      </c>
      <c r="E60" s="58"/>
      <c r="F60" s="58"/>
      <c r="G60" s="58"/>
      <c r="H60" s="58"/>
      <c r="I60" s="26" t="s">
        <v>56</v>
      </c>
      <c r="J60" s="25" t="s">
        <v>20</v>
      </c>
      <c r="K60" s="54">
        <v>110</v>
      </c>
      <c r="L60" s="70" t="s">
        <v>65</v>
      </c>
    </row>
    <row r="61" spans="1:12" ht="51" x14ac:dyDescent="0.2">
      <c r="A61" s="64"/>
      <c r="B61" s="87"/>
      <c r="C61" s="63"/>
      <c r="D61" s="63"/>
      <c r="E61" s="63"/>
      <c r="F61" s="63"/>
      <c r="G61" s="63"/>
      <c r="H61" s="63"/>
      <c r="I61" s="26" t="s">
        <v>53</v>
      </c>
      <c r="J61" s="25" t="s">
        <v>17</v>
      </c>
      <c r="K61" s="54">
        <f>0.5962+0.62084</f>
        <v>1.2170399999999999</v>
      </c>
      <c r="L61" s="70" t="s">
        <v>65</v>
      </c>
    </row>
    <row r="62" spans="1:12" ht="14.25" customHeight="1" x14ac:dyDescent="0.2">
      <c r="A62" s="57">
        <v>27</v>
      </c>
      <c r="B62" s="85" t="s">
        <v>57</v>
      </c>
      <c r="C62" s="73" t="s">
        <v>24</v>
      </c>
      <c r="D62" s="88" t="s">
        <v>174</v>
      </c>
      <c r="E62" s="58"/>
      <c r="F62" s="58"/>
      <c r="G62" s="58"/>
      <c r="H62" s="58"/>
      <c r="I62" s="26" t="s">
        <v>58</v>
      </c>
      <c r="J62" s="25" t="s">
        <v>17</v>
      </c>
      <c r="K62" s="56" t="s">
        <v>175</v>
      </c>
      <c r="L62" s="70" t="s">
        <v>65</v>
      </c>
    </row>
    <row r="63" spans="1:12" ht="13.5" customHeight="1" x14ac:dyDescent="0.2">
      <c r="A63" s="65"/>
      <c r="B63" s="86"/>
      <c r="C63" s="60"/>
      <c r="D63" s="89"/>
      <c r="E63" s="60"/>
      <c r="F63" s="60"/>
      <c r="G63" s="60"/>
      <c r="H63" s="60"/>
      <c r="I63" s="26" t="s">
        <v>59</v>
      </c>
      <c r="J63" s="25" t="s">
        <v>17</v>
      </c>
      <c r="K63" s="56" t="s">
        <v>176</v>
      </c>
      <c r="L63" s="70" t="s">
        <v>65</v>
      </c>
    </row>
    <row r="64" spans="1:12" ht="25.5" x14ac:dyDescent="0.2">
      <c r="A64" s="65"/>
      <c r="B64" s="86"/>
      <c r="C64" s="60"/>
      <c r="D64" s="89"/>
      <c r="E64" s="60"/>
      <c r="F64" s="60"/>
      <c r="G64" s="60"/>
      <c r="H64" s="60"/>
      <c r="I64" s="26" t="s">
        <v>60</v>
      </c>
      <c r="J64" s="25" t="s">
        <v>17</v>
      </c>
      <c r="K64" s="56" t="s">
        <v>177</v>
      </c>
      <c r="L64" s="70" t="s">
        <v>65</v>
      </c>
    </row>
    <row r="65" spans="1:12" ht="25.5" x14ac:dyDescent="0.2">
      <c r="A65" s="65"/>
      <c r="B65" s="86"/>
      <c r="C65" s="60"/>
      <c r="D65" s="89"/>
      <c r="E65" s="60"/>
      <c r="F65" s="60"/>
      <c r="G65" s="60"/>
      <c r="H65" s="60"/>
      <c r="I65" s="26" t="s">
        <v>61</v>
      </c>
      <c r="J65" s="25" t="s">
        <v>17</v>
      </c>
      <c r="K65" s="56" t="s">
        <v>178</v>
      </c>
      <c r="L65" s="70" t="s">
        <v>65</v>
      </c>
    </row>
    <row r="66" spans="1:12" ht="27.75" customHeight="1" x14ac:dyDescent="0.2">
      <c r="A66" s="61"/>
      <c r="B66" s="87"/>
      <c r="C66" s="63"/>
      <c r="D66" s="90"/>
      <c r="E66" s="63"/>
      <c r="F66" s="63"/>
      <c r="G66" s="63"/>
      <c r="H66" s="63"/>
      <c r="I66" s="26" t="s">
        <v>62</v>
      </c>
      <c r="J66" s="25" t="s">
        <v>17</v>
      </c>
      <c r="K66" s="56" t="s">
        <v>179</v>
      </c>
      <c r="L66" s="70" t="s">
        <v>65</v>
      </c>
    </row>
    <row r="67" spans="1:12" ht="15" customHeight="1" x14ac:dyDescent="0.2">
      <c r="A67" s="91" t="s">
        <v>120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3"/>
    </row>
    <row r="68" spans="1:12" ht="51" customHeight="1" x14ac:dyDescent="0.2">
      <c r="A68" s="51">
        <v>28</v>
      </c>
      <c r="B68" s="52" t="s">
        <v>47</v>
      </c>
      <c r="C68" s="25" t="s">
        <v>16</v>
      </c>
      <c r="D68" s="53" t="s">
        <v>140</v>
      </c>
      <c r="E68" s="26" t="s">
        <v>48</v>
      </c>
      <c r="F68" s="68" t="s">
        <v>14</v>
      </c>
      <c r="G68" s="54">
        <v>3.68</v>
      </c>
      <c r="H68" s="76" t="s">
        <v>45</v>
      </c>
      <c r="I68" s="34"/>
      <c r="J68" s="34"/>
      <c r="K68" s="34"/>
      <c r="L68" s="70"/>
    </row>
    <row r="69" spans="1:12" ht="45.75" customHeight="1" x14ac:dyDescent="0.2">
      <c r="A69" s="51">
        <v>29</v>
      </c>
      <c r="B69" s="52" t="s">
        <v>121</v>
      </c>
      <c r="C69" s="25" t="s">
        <v>16</v>
      </c>
      <c r="D69" s="53" t="s">
        <v>141</v>
      </c>
      <c r="E69" s="26" t="s">
        <v>48</v>
      </c>
      <c r="F69" s="68" t="s">
        <v>14</v>
      </c>
      <c r="G69" s="54">
        <v>1.4352</v>
      </c>
      <c r="H69" s="76" t="s">
        <v>45</v>
      </c>
      <c r="I69" s="34"/>
      <c r="J69" s="34"/>
      <c r="K69" s="34"/>
      <c r="L69" s="70"/>
    </row>
    <row r="70" spans="1:12" ht="39.75" customHeight="1" x14ac:dyDescent="0.2">
      <c r="A70" s="57">
        <v>30</v>
      </c>
      <c r="B70" s="85" t="s">
        <v>122</v>
      </c>
      <c r="C70" s="73" t="s">
        <v>16</v>
      </c>
      <c r="D70" s="88" t="s">
        <v>142</v>
      </c>
      <c r="E70" s="58"/>
      <c r="F70" s="58"/>
      <c r="G70" s="58"/>
      <c r="H70" s="58"/>
      <c r="I70" s="26" t="s">
        <v>68</v>
      </c>
      <c r="J70" s="25" t="s">
        <v>17</v>
      </c>
      <c r="K70" s="54">
        <v>265.2</v>
      </c>
      <c r="L70" s="70" t="s">
        <v>65</v>
      </c>
    </row>
    <row r="71" spans="1:12" ht="48.75" customHeight="1" x14ac:dyDescent="0.2">
      <c r="A71" s="62"/>
      <c r="B71" s="87"/>
      <c r="C71" s="74"/>
      <c r="D71" s="90"/>
      <c r="E71" s="63"/>
      <c r="F71" s="63"/>
      <c r="G71" s="63"/>
      <c r="H71" s="63"/>
      <c r="I71" s="26" t="s">
        <v>69</v>
      </c>
      <c r="J71" s="25" t="s">
        <v>14</v>
      </c>
      <c r="K71" s="54">
        <v>3.2139999999999998E-3</v>
      </c>
      <c r="L71" s="70" t="s">
        <v>65</v>
      </c>
    </row>
    <row r="72" spans="1:12" ht="27" customHeight="1" x14ac:dyDescent="0.2">
      <c r="A72" s="57">
        <v>31</v>
      </c>
      <c r="B72" s="85" t="s">
        <v>123</v>
      </c>
      <c r="C72" s="73" t="s">
        <v>16</v>
      </c>
      <c r="D72" s="72" t="s">
        <v>142</v>
      </c>
      <c r="E72" s="58"/>
      <c r="F72" s="58"/>
      <c r="G72" s="58"/>
      <c r="H72" s="58"/>
      <c r="I72" s="26" t="s">
        <v>39</v>
      </c>
      <c r="J72" s="25" t="s">
        <v>3</v>
      </c>
      <c r="K72" s="54">
        <v>0.26207999999999998</v>
      </c>
      <c r="L72" s="70" t="s">
        <v>65</v>
      </c>
    </row>
    <row r="73" spans="1:12" x14ac:dyDescent="0.2">
      <c r="A73" s="59"/>
      <c r="B73" s="86"/>
      <c r="C73" s="60"/>
      <c r="D73" s="60"/>
      <c r="E73" s="60"/>
      <c r="F73" s="60"/>
      <c r="G73" s="60"/>
      <c r="H73" s="60"/>
      <c r="I73" s="26" t="s">
        <v>40</v>
      </c>
      <c r="J73" s="25" t="s">
        <v>17</v>
      </c>
      <c r="K73" s="54">
        <v>9.672E-2</v>
      </c>
      <c r="L73" s="70" t="s">
        <v>65</v>
      </c>
    </row>
    <row r="74" spans="1:12" x14ac:dyDescent="0.2">
      <c r="A74" s="59"/>
      <c r="B74" s="86"/>
      <c r="C74" s="60"/>
      <c r="D74" s="60"/>
      <c r="E74" s="60"/>
      <c r="F74" s="60"/>
      <c r="G74" s="60"/>
      <c r="H74" s="60"/>
      <c r="I74" s="26" t="s">
        <v>71</v>
      </c>
      <c r="J74" s="25" t="s">
        <v>14</v>
      </c>
      <c r="K74" s="54">
        <v>9.3600000000000003E-3</v>
      </c>
      <c r="L74" s="70" t="s">
        <v>65</v>
      </c>
    </row>
    <row r="75" spans="1:12" x14ac:dyDescent="0.2">
      <c r="A75" s="66"/>
      <c r="B75" s="86"/>
      <c r="C75" s="60"/>
      <c r="D75" s="60"/>
      <c r="E75" s="60"/>
      <c r="F75" s="60"/>
      <c r="G75" s="60"/>
      <c r="H75" s="60"/>
      <c r="I75" s="26" t="s">
        <v>72</v>
      </c>
      <c r="J75" s="25" t="s">
        <v>14</v>
      </c>
      <c r="K75" s="54">
        <v>3.2139999999999998E-3</v>
      </c>
      <c r="L75" s="70" t="s">
        <v>65</v>
      </c>
    </row>
    <row r="76" spans="1:12" ht="102" x14ac:dyDescent="0.2">
      <c r="A76" s="64"/>
      <c r="B76" s="87"/>
      <c r="C76" s="63"/>
      <c r="D76" s="63"/>
      <c r="E76" s="63"/>
      <c r="F76" s="63"/>
      <c r="G76" s="63"/>
      <c r="H76" s="63"/>
      <c r="I76" s="26" t="s">
        <v>124</v>
      </c>
      <c r="J76" s="25" t="s">
        <v>14</v>
      </c>
      <c r="K76" s="54">
        <v>3.7440000000000001E-2</v>
      </c>
      <c r="L76" s="70" t="s">
        <v>65</v>
      </c>
    </row>
    <row r="77" spans="1:12" ht="27" customHeight="1" x14ac:dyDescent="0.2">
      <c r="A77" s="57">
        <v>32</v>
      </c>
      <c r="B77" s="85" t="s">
        <v>41</v>
      </c>
      <c r="C77" s="73" t="s">
        <v>16</v>
      </c>
      <c r="D77" s="88" t="s">
        <v>143</v>
      </c>
      <c r="E77" s="58"/>
      <c r="F77" s="58"/>
      <c r="G77" s="58"/>
      <c r="H77" s="58"/>
      <c r="I77" s="26" t="s">
        <v>39</v>
      </c>
      <c r="J77" s="25" t="s">
        <v>3</v>
      </c>
      <c r="K77" s="54">
        <v>2.4127999999999998</v>
      </c>
      <c r="L77" s="70" t="s">
        <v>65</v>
      </c>
    </row>
    <row r="78" spans="1:12" ht="38.25" x14ac:dyDescent="0.2">
      <c r="A78" s="59"/>
      <c r="B78" s="86"/>
      <c r="C78" s="60"/>
      <c r="D78" s="89"/>
      <c r="E78" s="60"/>
      <c r="F78" s="60"/>
      <c r="G78" s="60"/>
      <c r="H78" s="60"/>
      <c r="I78" s="26" t="s">
        <v>42</v>
      </c>
      <c r="J78" s="25" t="s">
        <v>2</v>
      </c>
      <c r="K78" s="54">
        <v>1.3270000000000001E-2</v>
      </c>
      <c r="L78" s="70" t="s">
        <v>65</v>
      </c>
    </row>
    <row r="79" spans="1:12" x14ac:dyDescent="0.2">
      <c r="A79" s="59"/>
      <c r="B79" s="86"/>
      <c r="C79" s="60"/>
      <c r="D79" s="89"/>
      <c r="E79" s="60"/>
      <c r="F79" s="60"/>
      <c r="G79" s="60"/>
      <c r="H79" s="60"/>
      <c r="I79" s="26" t="s">
        <v>72</v>
      </c>
      <c r="J79" s="25" t="s">
        <v>14</v>
      </c>
      <c r="K79" s="54">
        <v>3.1064999999999999E-2</v>
      </c>
      <c r="L79" s="70" t="s">
        <v>65</v>
      </c>
    </row>
    <row r="80" spans="1:12" x14ac:dyDescent="0.2">
      <c r="A80" s="66"/>
      <c r="B80" s="86"/>
      <c r="C80" s="60"/>
      <c r="D80" s="89"/>
      <c r="E80" s="60"/>
      <c r="F80" s="60"/>
      <c r="G80" s="60"/>
      <c r="H80" s="60"/>
      <c r="I80" s="26" t="s">
        <v>71</v>
      </c>
      <c r="J80" s="25" t="s">
        <v>14</v>
      </c>
      <c r="K80" s="54">
        <v>0.202072</v>
      </c>
      <c r="L80" s="70" t="s">
        <v>65</v>
      </c>
    </row>
    <row r="81" spans="1:12" ht="102" x14ac:dyDescent="0.2">
      <c r="A81" s="64"/>
      <c r="B81" s="87"/>
      <c r="C81" s="63"/>
      <c r="D81" s="90"/>
      <c r="E81" s="63"/>
      <c r="F81" s="63"/>
      <c r="G81" s="63"/>
      <c r="H81" s="63"/>
      <c r="I81" s="26" t="s">
        <v>125</v>
      </c>
      <c r="J81" s="25" t="s">
        <v>14</v>
      </c>
      <c r="K81" s="54">
        <v>0.12667200000000001</v>
      </c>
      <c r="L81" s="70" t="s">
        <v>65</v>
      </c>
    </row>
    <row r="82" spans="1:12" ht="40.5" customHeight="1" x14ac:dyDescent="0.2">
      <c r="A82" s="57">
        <v>33</v>
      </c>
      <c r="B82" s="85" t="s">
        <v>38</v>
      </c>
      <c r="C82" s="73" t="s">
        <v>16</v>
      </c>
      <c r="D82" s="88" t="s">
        <v>140</v>
      </c>
      <c r="E82" s="58"/>
      <c r="F82" s="58"/>
      <c r="G82" s="58"/>
      <c r="H82" s="58"/>
      <c r="I82" s="26" t="s">
        <v>68</v>
      </c>
      <c r="J82" s="25" t="s">
        <v>17</v>
      </c>
      <c r="K82" s="54">
        <f>680+680</f>
        <v>1360</v>
      </c>
      <c r="L82" s="70" t="s">
        <v>65</v>
      </c>
    </row>
    <row r="83" spans="1:12" ht="29.25" customHeight="1" x14ac:dyDescent="0.2">
      <c r="A83" s="64"/>
      <c r="B83" s="87"/>
      <c r="C83" s="63"/>
      <c r="D83" s="90"/>
      <c r="E83" s="63"/>
      <c r="F83" s="63"/>
      <c r="G83" s="63"/>
      <c r="H83" s="63"/>
      <c r="I83" s="26" t="s">
        <v>69</v>
      </c>
      <c r="J83" s="25" t="s">
        <v>14</v>
      </c>
      <c r="K83" s="54">
        <v>8.2400000000000008E-3</v>
      </c>
      <c r="L83" s="70" t="s">
        <v>65</v>
      </c>
    </row>
    <row r="84" spans="1:12" ht="27" customHeight="1" x14ac:dyDescent="0.2">
      <c r="A84" s="57">
        <v>34</v>
      </c>
      <c r="B84" s="85" t="s">
        <v>70</v>
      </c>
      <c r="C84" s="73" t="s">
        <v>16</v>
      </c>
      <c r="D84" s="72" t="s">
        <v>140</v>
      </c>
      <c r="E84" s="58"/>
      <c r="F84" s="58"/>
      <c r="G84" s="58"/>
      <c r="H84" s="58"/>
      <c r="I84" s="26" t="s">
        <v>39</v>
      </c>
      <c r="J84" s="25" t="s">
        <v>3</v>
      </c>
      <c r="K84" s="54">
        <v>0.67200000000000004</v>
      </c>
      <c r="L84" s="70" t="s">
        <v>65</v>
      </c>
    </row>
    <row r="85" spans="1:12" x14ac:dyDescent="0.2">
      <c r="A85" s="59"/>
      <c r="B85" s="86"/>
      <c r="C85" s="60"/>
      <c r="D85" s="60"/>
      <c r="E85" s="60"/>
      <c r="F85" s="60"/>
      <c r="G85" s="60"/>
      <c r="H85" s="60"/>
      <c r="I85" s="26" t="s">
        <v>40</v>
      </c>
      <c r="J85" s="25" t="s">
        <v>17</v>
      </c>
      <c r="K85" s="54">
        <v>0.248</v>
      </c>
      <c r="L85" s="70" t="s">
        <v>65</v>
      </c>
    </row>
    <row r="86" spans="1:12" x14ac:dyDescent="0.2">
      <c r="A86" s="59"/>
      <c r="B86" s="86"/>
      <c r="C86" s="60"/>
      <c r="D86" s="60"/>
      <c r="E86" s="60"/>
      <c r="F86" s="60"/>
      <c r="G86" s="60"/>
      <c r="H86" s="60"/>
      <c r="I86" s="26" t="s">
        <v>71</v>
      </c>
      <c r="J86" s="25" t="s">
        <v>14</v>
      </c>
      <c r="K86" s="54">
        <v>2.4E-2</v>
      </c>
      <c r="L86" s="70" t="s">
        <v>65</v>
      </c>
    </row>
    <row r="87" spans="1:12" x14ac:dyDescent="0.2">
      <c r="A87" s="66"/>
      <c r="B87" s="86"/>
      <c r="C87" s="60"/>
      <c r="D87" s="60"/>
      <c r="E87" s="60"/>
      <c r="F87" s="60"/>
      <c r="G87" s="60"/>
      <c r="H87" s="60"/>
      <c r="I87" s="26" t="s">
        <v>72</v>
      </c>
      <c r="J87" s="25" t="s">
        <v>14</v>
      </c>
      <c r="K87" s="54">
        <v>8.2400000000000008E-3</v>
      </c>
      <c r="L87" s="70" t="s">
        <v>65</v>
      </c>
    </row>
    <row r="88" spans="1:12" ht="102" x14ac:dyDescent="0.2">
      <c r="A88" s="64"/>
      <c r="B88" s="87"/>
      <c r="C88" s="63"/>
      <c r="D88" s="63"/>
      <c r="E88" s="63"/>
      <c r="F88" s="63"/>
      <c r="G88" s="63"/>
      <c r="H88" s="63"/>
      <c r="I88" s="26" t="s">
        <v>124</v>
      </c>
      <c r="J88" s="25" t="s">
        <v>14</v>
      </c>
      <c r="K88" s="54">
        <v>9.6000000000000002E-2</v>
      </c>
      <c r="L88" s="70" t="s">
        <v>65</v>
      </c>
    </row>
    <row r="89" spans="1:12" ht="27" customHeight="1" x14ac:dyDescent="0.2">
      <c r="A89" s="57">
        <v>35</v>
      </c>
      <c r="B89" s="85" t="s">
        <v>41</v>
      </c>
      <c r="C89" s="73" t="s">
        <v>16</v>
      </c>
      <c r="D89" s="88" t="s">
        <v>144</v>
      </c>
      <c r="E89" s="58"/>
      <c r="F89" s="58"/>
      <c r="G89" s="58"/>
      <c r="H89" s="58"/>
      <c r="I89" s="26" t="s">
        <v>39</v>
      </c>
      <c r="J89" s="25" t="s">
        <v>3</v>
      </c>
      <c r="K89" s="54">
        <v>5.6889599999999998</v>
      </c>
      <c r="L89" s="70" t="s">
        <v>65</v>
      </c>
    </row>
    <row r="90" spans="1:12" ht="38.25" x14ac:dyDescent="0.2">
      <c r="A90" s="59"/>
      <c r="B90" s="86"/>
      <c r="C90" s="60"/>
      <c r="D90" s="89"/>
      <c r="E90" s="60"/>
      <c r="F90" s="60"/>
      <c r="G90" s="60"/>
      <c r="H90" s="60"/>
      <c r="I90" s="26" t="s">
        <v>42</v>
      </c>
      <c r="J90" s="25" t="s">
        <v>2</v>
      </c>
      <c r="K90" s="54">
        <v>3.1288999999999997E-2</v>
      </c>
      <c r="L90" s="70" t="s">
        <v>65</v>
      </c>
    </row>
    <row r="91" spans="1:12" x14ac:dyDescent="0.2">
      <c r="A91" s="59"/>
      <c r="B91" s="86"/>
      <c r="C91" s="60"/>
      <c r="D91" s="89"/>
      <c r="E91" s="60"/>
      <c r="F91" s="60"/>
      <c r="G91" s="60"/>
      <c r="H91" s="60"/>
      <c r="I91" s="26" t="s">
        <v>72</v>
      </c>
      <c r="J91" s="25" t="s">
        <v>14</v>
      </c>
      <c r="K91" s="54">
        <v>7.3245000000000005E-2</v>
      </c>
      <c r="L91" s="70" t="s">
        <v>65</v>
      </c>
    </row>
    <row r="92" spans="1:12" x14ac:dyDescent="0.2">
      <c r="A92" s="66"/>
      <c r="B92" s="86"/>
      <c r="C92" s="60"/>
      <c r="D92" s="89"/>
      <c r="E92" s="60"/>
      <c r="F92" s="60"/>
      <c r="G92" s="60"/>
      <c r="H92" s="60"/>
      <c r="I92" s="26" t="s">
        <v>71</v>
      </c>
      <c r="J92" s="25" t="s">
        <v>14</v>
      </c>
      <c r="K92" s="54">
        <v>0.47644999999999998</v>
      </c>
      <c r="L92" s="70" t="s">
        <v>65</v>
      </c>
    </row>
    <row r="93" spans="1:12" ht="102" x14ac:dyDescent="0.2">
      <c r="A93" s="64"/>
      <c r="B93" s="87"/>
      <c r="C93" s="63"/>
      <c r="D93" s="90"/>
      <c r="E93" s="63"/>
      <c r="F93" s="63"/>
      <c r="G93" s="63"/>
      <c r="H93" s="63"/>
      <c r="I93" s="26" t="s">
        <v>125</v>
      </c>
      <c r="J93" s="25" t="s">
        <v>14</v>
      </c>
      <c r="K93" s="54">
        <v>0.29866999999999999</v>
      </c>
      <c r="L93" s="70" t="s">
        <v>65</v>
      </c>
    </row>
    <row r="94" spans="1:12" ht="15.75" customHeight="1" x14ac:dyDescent="0.2">
      <c r="A94" s="57">
        <v>36</v>
      </c>
      <c r="B94" s="85" t="s">
        <v>126</v>
      </c>
      <c r="C94" s="73" t="s">
        <v>16</v>
      </c>
      <c r="D94" s="88" t="s">
        <v>145</v>
      </c>
      <c r="E94" s="58"/>
      <c r="F94" s="58"/>
      <c r="G94" s="58"/>
      <c r="H94" s="58"/>
      <c r="I94" s="26" t="s">
        <v>40</v>
      </c>
      <c r="J94" s="25" t="s">
        <v>17</v>
      </c>
      <c r="K94" s="54">
        <v>2.2700000000000001E-2</v>
      </c>
      <c r="L94" s="70" t="s">
        <v>65</v>
      </c>
    </row>
    <row r="95" spans="1:12" x14ac:dyDescent="0.2">
      <c r="A95" s="59"/>
      <c r="B95" s="86"/>
      <c r="C95" s="60"/>
      <c r="D95" s="89"/>
      <c r="E95" s="60"/>
      <c r="F95" s="60"/>
      <c r="G95" s="60"/>
      <c r="H95" s="60"/>
      <c r="I95" s="26" t="s">
        <v>64</v>
      </c>
      <c r="J95" s="25" t="s">
        <v>14</v>
      </c>
      <c r="K95" s="54">
        <v>3.6549999999999998E-3</v>
      </c>
      <c r="L95" s="70" t="s">
        <v>65</v>
      </c>
    </row>
    <row r="96" spans="1:12" ht="51" x14ac:dyDescent="0.2">
      <c r="A96" s="64"/>
      <c r="B96" s="87"/>
      <c r="C96" s="63"/>
      <c r="D96" s="90"/>
      <c r="E96" s="63"/>
      <c r="F96" s="63"/>
      <c r="G96" s="63"/>
      <c r="H96" s="63"/>
      <c r="I96" s="26" t="s">
        <v>63</v>
      </c>
      <c r="J96" s="25" t="s">
        <v>14</v>
      </c>
      <c r="K96" s="54">
        <v>2.225E-3</v>
      </c>
      <c r="L96" s="70" t="s">
        <v>65</v>
      </c>
    </row>
    <row r="97" spans="1:12" ht="56.25" customHeight="1" x14ac:dyDescent="0.2">
      <c r="A97" s="51">
        <v>37</v>
      </c>
      <c r="B97" s="52" t="s">
        <v>74</v>
      </c>
      <c r="C97" s="25" t="s">
        <v>16</v>
      </c>
      <c r="D97" s="53" t="s">
        <v>146</v>
      </c>
      <c r="E97" s="26" t="s">
        <v>48</v>
      </c>
      <c r="F97" s="68" t="s">
        <v>14</v>
      </c>
      <c r="G97" s="54">
        <v>1.014</v>
      </c>
      <c r="H97" s="76" t="s">
        <v>45</v>
      </c>
      <c r="I97" s="26" t="s">
        <v>68</v>
      </c>
      <c r="J97" s="25" t="s">
        <v>17</v>
      </c>
      <c r="K97" s="54">
        <v>510</v>
      </c>
      <c r="L97" s="70" t="s">
        <v>65</v>
      </c>
    </row>
    <row r="98" spans="1:12" ht="28.5" customHeight="1" x14ac:dyDescent="0.2">
      <c r="A98" s="57">
        <v>38</v>
      </c>
      <c r="B98" s="85" t="s">
        <v>75</v>
      </c>
      <c r="C98" s="73" t="s">
        <v>16</v>
      </c>
      <c r="D98" s="88" t="s">
        <v>146</v>
      </c>
      <c r="E98" s="58"/>
      <c r="F98" s="58"/>
      <c r="G98" s="58"/>
      <c r="H98" s="58"/>
      <c r="I98" s="26" t="s">
        <v>39</v>
      </c>
      <c r="J98" s="25" t="s">
        <v>3</v>
      </c>
      <c r="K98" s="54">
        <v>0.252</v>
      </c>
      <c r="L98" s="70" t="s">
        <v>65</v>
      </c>
    </row>
    <row r="99" spans="1:12" x14ac:dyDescent="0.2">
      <c r="A99" s="59"/>
      <c r="B99" s="86"/>
      <c r="C99" s="60"/>
      <c r="D99" s="89"/>
      <c r="E99" s="60"/>
      <c r="F99" s="60"/>
      <c r="G99" s="60"/>
      <c r="H99" s="60"/>
      <c r="I99" s="26" t="s">
        <v>40</v>
      </c>
      <c r="J99" s="25" t="s">
        <v>17</v>
      </c>
      <c r="K99" s="54">
        <v>9.2999999999999999E-2</v>
      </c>
      <c r="L99" s="70" t="s">
        <v>65</v>
      </c>
    </row>
    <row r="100" spans="1:12" x14ac:dyDescent="0.2">
      <c r="A100" s="59"/>
      <c r="B100" s="86"/>
      <c r="C100" s="60"/>
      <c r="D100" s="89"/>
      <c r="E100" s="60"/>
      <c r="F100" s="60"/>
      <c r="G100" s="60"/>
      <c r="H100" s="60"/>
      <c r="I100" s="26" t="s">
        <v>71</v>
      </c>
      <c r="J100" s="25" t="s">
        <v>14</v>
      </c>
      <c r="K100" s="54">
        <v>9.9000000000000008E-3</v>
      </c>
      <c r="L100" s="70" t="s">
        <v>65</v>
      </c>
    </row>
    <row r="101" spans="1:12" x14ac:dyDescent="0.2">
      <c r="A101" s="66"/>
      <c r="B101" s="86"/>
      <c r="C101" s="60"/>
      <c r="D101" s="89"/>
      <c r="E101" s="60"/>
      <c r="F101" s="60"/>
      <c r="G101" s="60"/>
      <c r="H101" s="60"/>
      <c r="I101" s="26" t="s">
        <v>72</v>
      </c>
      <c r="J101" s="25" t="s">
        <v>14</v>
      </c>
      <c r="K101" s="54">
        <v>3.0899999999999999E-3</v>
      </c>
      <c r="L101" s="70" t="s">
        <v>65</v>
      </c>
    </row>
    <row r="102" spans="1:12" ht="102" x14ac:dyDescent="0.2">
      <c r="A102" s="64"/>
      <c r="B102" s="87"/>
      <c r="C102" s="63"/>
      <c r="D102" s="90"/>
      <c r="E102" s="63"/>
      <c r="F102" s="63"/>
      <c r="G102" s="63"/>
      <c r="H102" s="63"/>
      <c r="I102" s="26" t="s">
        <v>124</v>
      </c>
      <c r="J102" s="25" t="s">
        <v>14</v>
      </c>
      <c r="K102" s="54">
        <v>3.5999999999999997E-2</v>
      </c>
      <c r="L102" s="70" t="s">
        <v>65</v>
      </c>
    </row>
    <row r="103" spans="1:12" ht="28.5" customHeight="1" x14ac:dyDescent="0.2">
      <c r="A103" s="51">
        <v>39</v>
      </c>
      <c r="B103" s="85" t="s">
        <v>76</v>
      </c>
      <c r="C103" s="25" t="s">
        <v>16</v>
      </c>
      <c r="D103" s="53" t="s">
        <v>147</v>
      </c>
      <c r="E103" s="23"/>
      <c r="F103" s="23"/>
      <c r="G103" s="23"/>
      <c r="H103" s="23"/>
      <c r="I103" s="26" t="s">
        <v>39</v>
      </c>
      <c r="J103" s="25" t="s">
        <v>3</v>
      </c>
      <c r="K103" s="54">
        <v>18.591999999999999</v>
      </c>
      <c r="L103" s="70" t="s">
        <v>65</v>
      </c>
    </row>
    <row r="104" spans="1:12" ht="38.25" x14ac:dyDescent="0.2">
      <c r="A104" s="82"/>
      <c r="B104" s="86"/>
      <c r="C104" s="58"/>
      <c r="D104" s="58"/>
      <c r="E104" s="58"/>
      <c r="F104" s="58"/>
      <c r="G104" s="58"/>
      <c r="H104" s="58"/>
      <c r="I104" s="26" t="s">
        <v>42</v>
      </c>
      <c r="J104" s="25" t="s">
        <v>2</v>
      </c>
      <c r="K104" s="54">
        <v>5.1128E-2</v>
      </c>
      <c r="L104" s="70" t="s">
        <v>65</v>
      </c>
    </row>
    <row r="105" spans="1:12" x14ac:dyDescent="0.2">
      <c r="A105" s="59"/>
      <c r="B105" s="86"/>
      <c r="C105" s="60"/>
      <c r="D105" s="60"/>
      <c r="E105" s="60"/>
      <c r="F105" s="60"/>
      <c r="G105" s="60"/>
      <c r="H105" s="60"/>
      <c r="I105" s="26" t="s">
        <v>72</v>
      </c>
      <c r="J105" s="25" t="s">
        <v>14</v>
      </c>
      <c r="K105" s="54">
        <v>0.119686</v>
      </c>
      <c r="L105" s="70" t="s">
        <v>65</v>
      </c>
    </row>
    <row r="106" spans="1:12" x14ac:dyDescent="0.2">
      <c r="A106" s="66"/>
      <c r="B106" s="86"/>
      <c r="C106" s="60"/>
      <c r="D106" s="60"/>
      <c r="E106" s="60"/>
      <c r="F106" s="60"/>
      <c r="G106" s="60"/>
      <c r="H106" s="60"/>
      <c r="I106" s="26" t="s">
        <v>71</v>
      </c>
      <c r="J106" s="25" t="s">
        <v>14</v>
      </c>
      <c r="K106" s="54">
        <v>0.77854000000000001</v>
      </c>
      <c r="L106" s="70" t="s">
        <v>65</v>
      </c>
    </row>
    <row r="107" spans="1:12" ht="102" x14ac:dyDescent="0.2">
      <c r="A107" s="64"/>
      <c r="B107" s="63"/>
      <c r="C107" s="63"/>
      <c r="D107" s="63"/>
      <c r="E107" s="63"/>
      <c r="F107" s="63"/>
      <c r="G107" s="63"/>
      <c r="H107" s="63"/>
      <c r="I107" s="26" t="s">
        <v>125</v>
      </c>
      <c r="J107" s="25" t="s">
        <v>14</v>
      </c>
      <c r="K107" s="54">
        <v>0.48803999999999997</v>
      </c>
      <c r="L107" s="70" t="s">
        <v>65</v>
      </c>
    </row>
    <row r="108" spans="1:12" x14ac:dyDescent="0.2">
      <c r="A108" s="118" t="s">
        <v>127</v>
      </c>
      <c r="B108" s="119"/>
      <c r="C108" s="119"/>
      <c r="D108" s="119"/>
      <c r="E108" s="23"/>
      <c r="F108" s="23"/>
      <c r="G108" s="23"/>
      <c r="H108" s="23"/>
      <c r="I108" s="34"/>
      <c r="J108" s="34"/>
      <c r="K108" s="34"/>
      <c r="L108" s="75"/>
    </row>
    <row r="109" spans="1:12" ht="51" x14ac:dyDescent="0.2">
      <c r="A109" s="51">
        <v>40</v>
      </c>
      <c r="B109" s="52" t="s">
        <v>43</v>
      </c>
      <c r="C109" s="25" t="s">
        <v>15</v>
      </c>
      <c r="D109" s="55">
        <v>6.43</v>
      </c>
      <c r="E109" s="23">
        <f>G36+G55+G68++G69+G97</f>
        <v>6.430213600000001</v>
      </c>
      <c r="F109" s="23"/>
      <c r="G109" s="23"/>
      <c r="H109" s="23"/>
      <c r="I109" s="34"/>
      <c r="J109" s="34"/>
      <c r="K109" s="34"/>
      <c r="L109" s="75"/>
    </row>
    <row r="110" spans="1:12" ht="51" x14ac:dyDescent="0.2">
      <c r="A110" s="51">
        <v>41</v>
      </c>
      <c r="B110" s="52" t="s">
        <v>44</v>
      </c>
      <c r="C110" s="25" t="s">
        <v>15</v>
      </c>
      <c r="D110" s="55">
        <v>6.43</v>
      </c>
      <c r="E110" s="23"/>
      <c r="F110" s="23"/>
      <c r="G110" s="23"/>
      <c r="H110" s="23"/>
      <c r="I110" s="34"/>
      <c r="J110" s="34"/>
      <c r="K110" s="34"/>
      <c r="L110" s="75"/>
    </row>
    <row r="111" spans="1:12" ht="38.25" x14ac:dyDescent="0.2">
      <c r="A111" s="51">
        <v>42</v>
      </c>
      <c r="B111" s="52" t="s">
        <v>128</v>
      </c>
      <c r="C111" s="25" t="s">
        <v>73</v>
      </c>
      <c r="D111" s="55">
        <v>6.43</v>
      </c>
      <c r="E111" s="23"/>
      <c r="F111" s="23"/>
      <c r="G111" s="23"/>
      <c r="H111" s="23"/>
      <c r="I111" s="34"/>
      <c r="J111" s="34"/>
      <c r="K111" s="34"/>
      <c r="L111" s="75"/>
    </row>
    <row r="112" spans="1:12" ht="39" customHeight="1" x14ac:dyDescent="0.2">
      <c r="A112" s="111" t="s">
        <v>182</v>
      </c>
      <c r="B112" s="111"/>
      <c r="C112" s="111"/>
      <c r="D112" s="111"/>
      <c r="E112" s="111"/>
      <c r="F112" s="111"/>
      <c r="G112" s="111"/>
      <c r="H112" s="111"/>
      <c r="I112" s="111"/>
      <c r="J112" s="111"/>
      <c r="K112" s="111"/>
      <c r="L112" s="111"/>
    </row>
    <row r="113" spans="2:12" ht="48" customHeight="1" x14ac:dyDescent="0.25">
      <c r="B113" s="44" t="s">
        <v>31</v>
      </c>
      <c r="C113" s="44"/>
      <c r="D113" s="45"/>
      <c r="E113" s="104" t="s">
        <v>32</v>
      </c>
      <c r="F113" s="104"/>
      <c r="H113" s="122" t="s">
        <v>183</v>
      </c>
      <c r="I113" s="122"/>
      <c r="J113" s="122"/>
      <c r="K113" s="122"/>
      <c r="L113" s="122"/>
    </row>
    <row r="114" spans="2:12" ht="42.75" customHeight="1" x14ac:dyDescent="0.25">
      <c r="B114" s="44" t="s">
        <v>184</v>
      </c>
      <c r="C114" s="44"/>
      <c r="D114" s="45"/>
      <c r="E114" s="121" t="s">
        <v>185</v>
      </c>
      <c r="F114" s="121"/>
    </row>
    <row r="115" spans="2:12" ht="41.25" customHeight="1" x14ac:dyDescent="0.25">
      <c r="B115" s="44" t="s">
        <v>33</v>
      </c>
      <c r="C115" s="44"/>
      <c r="D115" s="46"/>
      <c r="E115" s="104" t="s">
        <v>34</v>
      </c>
      <c r="F115" s="105"/>
    </row>
    <row r="117" spans="2:12" x14ac:dyDescent="0.2">
      <c r="F117" s="71"/>
    </row>
  </sheetData>
  <mergeCells count="65">
    <mergeCell ref="A4:C4"/>
    <mergeCell ref="E113:F113"/>
    <mergeCell ref="E114:F114"/>
    <mergeCell ref="H113:L113"/>
    <mergeCell ref="I3:L3"/>
    <mergeCell ref="A17:L17"/>
    <mergeCell ref="B29:B30"/>
    <mergeCell ref="D29:D30"/>
    <mergeCell ref="B31:B32"/>
    <mergeCell ref="B33:B34"/>
    <mergeCell ref="D33:D34"/>
    <mergeCell ref="D31:D32"/>
    <mergeCell ref="B40:B42"/>
    <mergeCell ref="D40:D41"/>
    <mergeCell ref="E21:E22"/>
    <mergeCell ref="B52:B53"/>
    <mergeCell ref="E115:F115"/>
    <mergeCell ref="A12:L12"/>
    <mergeCell ref="A3:C3"/>
    <mergeCell ref="A7:L7"/>
    <mergeCell ref="A9:L9"/>
    <mergeCell ref="A112:L112"/>
    <mergeCell ref="A10:L10"/>
    <mergeCell ref="A11:L11"/>
    <mergeCell ref="I14:L14"/>
    <mergeCell ref="A14:A15"/>
    <mergeCell ref="B14:B15"/>
    <mergeCell ref="C14:D14"/>
    <mergeCell ref="E14:H14"/>
    <mergeCell ref="A108:D108"/>
    <mergeCell ref="B23:B28"/>
    <mergeCell ref="D23:D28"/>
    <mergeCell ref="C31:C32"/>
    <mergeCell ref="D21:D22"/>
    <mergeCell ref="C21:C22"/>
    <mergeCell ref="B46:B47"/>
    <mergeCell ref="B48:B50"/>
    <mergeCell ref="D48:D50"/>
    <mergeCell ref="C48:C50"/>
    <mergeCell ref="B21:B22"/>
    <mergeCell ref="A54:L54"/>
    <mergeCell ref="B43:B44"/>
    <mergeCell ref="D43:D44"/>
    <mergeCell ref="B62:B66"/>
    <mergeCell ref="B60:B61"/>
    <mergeCell ref="D62:D66"/>
    <mergeCell ref="A48:A50"/>
    <mergeCell ref="A52:A53"/>
    <mergeCell ref="D52:D53"/>
    <mergeCell ref="A67:L67"/>
    <mergeCell ref="B70:B71"/>
    <mergeCell ref="D70:D71"/>
    <mergeCell ref="B77:B81"/>
    <mergeCell ref="D77:D81"/>
    <mergeCell ref="B72:B76"/>
    <mergeCell ref="B82:B83"/>
    <mergeCell ref="D82:D83"/>
    <mergeCell ref="B84:B88"/>
    <mergeCell ref="B89:B93"/>
    <mergeCell ref="D89:D93"/>
    <mergeCell ref="B94:B96"/>
    <mergeCell ref="D94:D96"/>
    <mergeCell ref="B98:B102"/>
    <mergeCell ref="D98:D102"/>
    <mergeCell ref="B103:B106"/>
  </mergeCells>
  <pageMargins left="0.19685039370078741" right="0.23622047244094491" top="0.4" bottom="0.55118110236220474" header="0.31496062992125984" footer="0.19685039370078741"/>
  <pageSetup paperSize="9" scale="90" fitToHeight="10" orientation="landscape" horizontalDpi="300" verticalDpi="300" r:id="rId1"/>
  <headerFooter>
    <oddFooter>&amp;R&amp;P</oddFooter>
  </headerFooter>
  <rowBreaks count="2" manualBreakCount="2">
    <brk id="20" max="11" man="1"/>
    <brk id="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2022-12-19T08:45:49Z</cp:lastPrinted>
  <dcterms:created xsi:type="dcterms:W3CDTF">2002-02-11T05:58:42Z</dcterms:created>
  <dcterms:modified xsi:type="dcterms:W3CDTF">2022-12-19T08:47:15Z</dcterms:modified>
</cp:coreProperties>
</file>