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dfs\ЕСЭ-ГГ_ИРК\ОППР\_02_ПЛАН 13-1 ИГЭС\План ремонтных затрат Ф. 13-1 2024\Закупки 2024\ЦК  АП (№125 ПЗ 2024) Асфальтирование территории гидроузла\На проверку 26.04.24г\"/>
    </mc:Choice>
  </mc:AlternateContent>
  <bookViews>
    <workbookView xWindow="-120" yWindow="-120" windowWidth="29040" windowHeight="15840"/>
  </bookViews>
  <sheets>
    <sheet name="деф.вед." sheetId="2" r:id="rId1"/>
  </sheets>
  <definedNames>
    <definedName name="_xlnm.Print_Area" localSheetId="0">деф.вед.!$A$1:$L$48</definedName>
  </definedNames>
  <calcPr calcId="162913" refMode="R1C1"/>
</workbook>
</file>

<file path=xl/calcChain.xml><?xml version="1.0" encoding="utf-8"?>
<calcChain xmlns="http://schemas.openxmlformats.org/spreadsheetml/2006/main">
  <c r="G30" i="2" l="1"/>
  <c r="G17" i="2"/>
  <c r="E43" i="2" s="1"/>
</calcChain>
</file>

<file path=xl/sharedStrings.xml><?xml version="1.0" encoding="utf-8"?>
<sst xmlns="http://schemas.openxmlformats.org/spreadsheetml/2006/main" count="190" uniqueCount="120">
  <si>
    <t>Наименование</t>
  </si>
  <si>
    <t>Ед. изм.</t>
  </si>
  <si>
    <t>м3</t>
  </si>
  <si>
    <t>(категория ремонта)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</si>
  <si>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</si>
  <si>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</si>
  <si>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</si>
  <si>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</si>
  <si>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</si>
  <si>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</si>
  <si>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</si>
  <si>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</si>
  <si>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</si>
  <si>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>т</t>
  </si>
  <si>
    <t>100 м2</t>
  </si>
  <si>
    <t>Согласовано:</t>
  </si>
  <si>
    <t xml:space="preserve">Генеральный директор 
ООО "ВысотРемСервис"
</t>
  </si>
  <si>
    <t>___________________ Р.В. Константинов</t>
  </si>
  <si>
    <t xml:space="preserve">Утверждаю: </t>
  </si>
  <si>
    <t>"___"  ___________ 2020г.</t>
  </si>
  <si>
    <t>Ведомость объемов работ №1</t>
  </si>
  <si>
    <t>Необходимость работ подтверждает</t>
  </si>
  <si>
    <t xml:space="preserve">Начальник УТОиР ЗиС </t>
  </si>
  <si>
    <t>Е.А. Кочкин</t>
  </si>
  <si>
    <t xml:space="preserve">Ведущий инженер службы ЗиС 
ООО «ЕвроСибЭнерго-Гидрогенерация» 
</t>
  </si>
  <si>
    <t xml:space="preserve"> О.А. Борус</t>
  </si>
  <si>
    <t>100 м</t>
  </si>
  <si>
    <t>Строительный мусор</t>
  </si>
  <si>
    <t>Размещение строительного мусора на полигоне АО "САХ" г. Иркутск.</t>
  </si>
  <si>
    <t>тн</t>
  </si>
  <si>
    <t>Мусор</t>
  </si>
  <si>
    <t xml:space="preserve">Подрядчик </t>
  </si>
  <si>
    <t>Погрузка в автотранспортное средство: мусор строительный с погрузкой вручную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</si>
  <si>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25 км</t>
  </si>
  <si>
    <t>1.1</t>
  </si>
  <si>
    <t>1.2</t>
  </si>
  <si>
    <t>шт</t>
  </si>
  <si>
    <t>2.1</t>
  </si>
  <si>
    <t>2.2</t>
  </si>
  <si>
    <t>3.1</t>
  </si>
  <si>
    <t>3.2</t>
  </si>
  <si>
    <t>"___ " __________________2024г.</t>
  </si>
  <si>
    <t>Начальник ОЭЦ</t>
  </si>
  <si>
    <t>В.П. Гаримыко</t>
  </si>
  <si>
    <t>Резец поворотный для дорожной фрезы с наконечником из твердого сплава, посадочный диаметр 20 мм, длина 88 мм</t>
  </si>
  <si>
    <t>Вода</t>
  </si>
  <si>
    <t>Устройство покрытия из горячих асфальтобетонных смесей асфальтоукладчиками: третьего типоразмера, ширина укладки до 6 м, толщина слоя 4 см (первый слой)</t>
  </si>
  <si>
    <t>1000 м2</t>
  </si>
  <si>
    <t>Керосин для технических целей</t>
  </si>
  <si>
    <t>Раздел 2. Замена бордюрного камня</t>
  </si>
  <si>
    <t>Установка бортовых камней бетонных: при других видах покрытий</t>
  </si>
  <si>
    <t>Гвозди строительные</t>
  </si>
  <si>
    <t>Смеси бетонные тяжелого бетона (БСТ), класс В15 (М200)</t>
  </si>
  <si>
    <t>Раствор готовый кладочный, цементный, М100</t>
  </si>
  <si>
    <t>Доска обрезная хвойных пород, естественной влажности, длина 2-6,5 м, ширина 100-250 мм, толщина 25 мм, сорт II</t>
  </si>
  <si>
    <t>Камни бортовые бетонные марки БР, БВ, бетон В22,5 (М300) (БР100.45.18 бетон бетон В22,5 (М300) объем 0,081м3)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</si>
  <si>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5 км  (от  АБЗ до места производства работ)</t>
  </si>
  <si>
    <t>Директор  филиала ООО «ЕвроСибЭнерго-Гидрогенерация»
 Иркутская ГЭС</t>
  </si>
  <si>
    <t xml:space="preserve"> _____________________В.А. Чеверда</t>
  </si>
  <si>
    <t xml:space="preserve">Главный инженер </t>
  </si>
  <si>
    <t>А.Н. Николаев</t>
  </si>
  <si>
    <t xml:space="preserve">Эмульсия битумно-катионная ЭБДК Б </t>
  </si>
  <si>
    <t xml:space="preserve">Горячая плотная  щебеночно-мастичная асфальтобетонная смесь для  верхних слоев покрытий ЩМА-16 </t>
  </si>
  <si>
    <t xml:space="preserve">3,8394 </t>
  </si>
  <si>
    <t xml:space="preserve">1,335771 </t>
  </si>
  <si>
    <t>1.1.1</t>
  </si>
  <si>
    <t>Строительный мусор покрытия автодороги</t>
  </si>
  <si>
    <t>100 м3</t>
  </si>
  <si>
    <t>Смесь песчано-гравийная природная</t>
  </si>
  <si>
    <t xml:space="preserve">15,2 </t>
  </si>
  <si>
    <t>1.3</t>
  </si>
  <si>
    <t xml:space="preserve">0,006286 </t>
  </si>
  <si>
    <t xml:space="preserve">7,184 </t>
  </si>
  <si>
    <t xml:space="preserve">215,13835 </t>
  </si>
  <si>
    <t xml:space="preserve">1,4567805 </t>
  </si>
  <si>
    <t>1.4</t>
  </si>
  <si>
    <t>Устройство покрытия из горячих асфальтобетонных смесей асфальтоукладчиками: третьего типоразмера, ширина укладки до 6 м, толщина слоя 4 см (второй слой)</t>
  </si>
  <si>
    <t xml:space="preserve">0,7283903 </t>
  </si>
  <si>
    <t xml:space="preserve">215,31795 </t>
  </si>
  <si>
    <t>Разборка бортовых камней: на бетонном основании</t>
  </si>
  <si>
    <t xml:space="preserve">0,0004 </t>
  </si>
  <si>
    <t xml:space="preserve">2,36 </t>
  </si>
  <si>
    <t xml:space="preserve">0,024 </t>
  </si>
  <si>
    <t xml:space="preserve">0,068 </t>
  </si>
  <si>
    <t>2.3</t>
  </si>
  <si>
    <t>Ремонт бордюров с внутренней обшивкой</t>
  </si>
  <si>
    <t xml:space="preserve">0,029 </t>
  </si>
  <si>
    <t>2.4</t>
  </si>
  <si>
    <t>Круг алмазный отрезной сегментный, диаметр 350 мм, толщина алмазной кромки 3,2 мм, высота алмазной кромки 8 мм</t>
  </si>
  <si>
    <t>Разборка монолитных перегородок: железобетонных</t>
  </si>
  <si>
    <t xml:space="preserve">0,102 </t>
  </si>
  <si>
    <t>Ацетилен газообразный технический</t>
  </si>
  <si>
    <t xml:space="preserve">0,02652 </t>
  </si>
  <si>
    <t>Кислород газообразный технический</t>
  </si>
  <si>
    <t xml:space="preserve">0,204 </t>
  </si>
  <si>
    <t>Раздел 3. Прочие работы</t>
  </si>
  <si>
    <t>3.3</t>
  </si>
  <si>
    <t>3.4</t>
  </si>
  <si>
    <t xml:space="preserve">Раздел 1. Ремонт асфальтового покрытия </t>
  </si>
  <si>
    <t>Эмульсия битумно-катионная ЭБДК Б</t>
  </si>
  <si>
    <r>
      <t xml:space="preserve">на </t>
    </r>
    <r>
      <rPr>
        <b/>
        <u/>
        <sz val="12"/>
        <color theme="1"/>
        <rFont val="Times New Roman"/>
        <family val="1"/>
        <charset val="204"/>
      </rPr>
      <t xml:space="preserve"> Ремонт асфальтового покрытия подъездной автодороги </t>
    </r>
  </si>
  <si>
    <t>Сооружение подъездная дорога с асфальтовым покрытием, протяженностью 507 п.м.до территории хоздвора</t>
  </si>
  <si>
    <t>Смеси асфальтобетонные для нижнего слоя покрытия с нормальными условиями движения А22 Нн</t>
  </si>
  <si>
    <r>
      <t xml:space="preserve">2,43
</t>
    </r>
    <r>
      <rPr>
        <sz val="8"/>
        <color rgb="FF000000"/>
        <rFont val="Times New Roman"/>
        <family val="1"/>
        <charset val="204"/>
      </rPr>
      <t xml:space="preserve">243 / 100 </t>
    </r>
  </si>
  <si>
    <r>
      <t xml:space="preserve">0,152
</t>
    </r>
    <r>
      <rPr>
        <sz val="8"/>
        <color rgb="FF000000"/>
        <rFont val="Times New Roman"/>
        <family val="1"/>
        <charset val="204"/>
      </rPr>
      <t xml:space="preserve">15,2 / 100 </t>
    </r>
  </si>
  <si>
    <r>
      <t xml:space="preserve">2,245
</t>
    </r>
    <r>
      <rPr>
        <sz val="8"/>
        <color rgb="FF000000"/>
        <rFont val="Times New Roman"/>
        <family val="1"/>
        <charset val="204"/>
      </rPr>
      <t xml:space="preserve">(2145+100) / 1000 </t>
    </r>
  </si>
  <si>
    <r>
      <t xml:space="preserve">0,4
</t>
    </r>
    <r>
      <rPr>
        <sz val="8"/>
        <color rgb="FF000000"/>
        <rFont val="Times New Roman"/>
        <family val="1"/>
        <charset val="204"/>
      </rPr>
      <t xml:space="preserve">40 / 100 </t>
    </r>
  </si>
  <si>
    <t xml:space="preserve">3,24
</t>
  </si>
  <si>
    <t>Резка затвердевшего покрытия прямолинейными участками длиной от 0,1 до 20 м нарезчиком швов с алмазными дисками при ширине пропила 3 мм: бетонного на глубину 150 мм</t>
  </si>
  <si>
    <t>0,30872</t>
  </si>
  <si>
    <t xml:space="preserve">Условия производства работ:  Производство работ на одной половине проезжей части при систематическом движении транспорта на другой (поз. 1.1-1.4; 2.1-2.3).
</t>
  </si>
  <si>
    <t>Устройство подстилающих и выравнивающих слоев оснований: из песчано-гравийной смеси</t>
  </si>
  <si>
    <r>
      <t xml:space="preserve">0,29
</t>
    </r>
    <r>
      <rPr>
        <sz val="8"/>
        <color rgb="FF000000"/>
        <rFont val="Times New Roman"/>
        <family val="1"/>
        <charset val="204"/>
      </rPr>
      <t xml:space="preserve">29 / 100 </t>
    </r>
  </si>
  <si>
    <r>
      <t xml:space="preserve">0,136
</t>
    </r>
    <r>
      <rPr>
        <sz val="8"/>
        <color rgb="FF000000"/>
        <rFont val="Times New Roman"/>
        <family val="1"/>
        <charset val="204"/>
      </rPr>
      <t xml:space="preserve">13,6 / 100 </t>
    </r>
  </si>
  <si>
    <r>
      <t xml:space="preserve">13,012
</t>
    </r>
    <r>
      <rPr>
        <sz val="8"/>
        <color rgb="FF000000"/>
        <rFont val="Times New Roman"/>
        <family val="1"/>
        <charset val="204"/>
      </rPr>
      <t xml:space="preserve">7,128+5,6289+0,255 </t>
    </r>
  </si>
  <si>
    <r>
      <t xml:space="preserve">51,503
</t>
    </r>
    <r>
      <rPr>
        <sz val="8"/>
        <color rgb="FF000000"/>
        <rFont val="Times New Roman"/>
        <family val="1"/>
        <charset val="204"/>
      </rPr>
      <t xml:space="preserve">38,491+7,128+5,6289+0,255 </t>
    </r>
  </si>
  <si>
    <r>
      <t xml:space="preserve">430,456
</t>
    </r>
    <r>
      <rPr>
        <sz val="8"/>
        <color rgb="FF000000"/>
        <rFont val="Times New Roman"/>
        <family val="1"/>
        <charset val="204"/>
      </rPr>
      <t xml:space="preserve">215,13835+215,31795 </t>
    </r>
  </si>
  <si>
    <t>Срезка поверхностного слоя асфальтобетонных дорожных покрытий на щебне марки по дробимости до 1000 дорожными фрезами при ширине барабана 2000 мм, толщина слоя: 8 см (с погрузкой в автосамосвалы)</t>
  </si>
  <si>
    <t xml:space="preserve">38,491
2,43*100*0,08*1,980 </t>
  </si>
  <si>
    <t>2.5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</si>
</sst>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20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color theme="0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9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000000"/>
      <name val="Calibri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8" fillId="0" borderId="0"/>
    <xf numFmtId="0" fontId="13" fillId="0" borderId="0"/>
    <xf numFmtId="0" fontId="15" fillId="0" borderId="0"/>
    <xf numFmtId="0" fontId="19" fillId="0" borderId="0"/>
  </cellStyleXfs>
  <cellXfs count="120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Fill="1"/>
    <xf numFmtId="0" fontId="2" fillId="0" borderId="0" xfId="0" applyFont="1" applyFill="1" applyAlignment="1"/>
    <xf numFmtId="0" fontId="2" fillId="0" borderId="4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4" xfId="0" applyNumberFormat="1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7" fillId="0" borderId="0" xfId="0" applyFont="1" applyAlignment="1">
      <alignment horizontal="right" vertical="top"/>
    </xf>
    <xf numFmtId="0" fontId="2" fillId="0" borderId="0" xfId="0" applyFont="1"/>
    <xf numFmtId="0" fontId="2" fillId="0" borderId="0" xfId="0" applyFont="1" applyAlignment="1">
      <alignment horizontal="center" vertical="top"/>
    </xf>
    <xf numFmtId="0" fontId="2" fillId="0" borderId="2" xfId="0" applyFont="1" applyBorder="1"/>
    <xf numFmtId="0" fontId="2" fillId="0" borderId="2" xfId="0" applyFont="1" applyFill="1" applyBorder="1"/>
    <xf numFmtId="0" fontId="2" fillId="0" borderId="0" xfId="0" applyFont="1" applyAlignment="1">
      <alignment horizontal="center"/>
    </xf>
    <xf numFmtId="0" fontId="5" fillId="0" borderId="0" xfId="1" applyFont="1" applyFill="1" applyAlignment="1">
      <alignment horizontal="center"/>
    </xf>
    <xf numFmtId="0" fontId="5" fillId="0" borderId="0" xfId="1" applyNumberFormat="1" applyFont="1" applyFill="1" applyAlignment="1">
      <alignment horizontal="center" wrapText="1"/>
    </xf>
    <xf numFmtId="0" fontId="2" fillId="0" borderId="0" xfId="1" applyFont="1" applyFill="1" applyAlignment="1"/>
    <xf numFmtId="0" fontId="7" fillId="0" borderId="0" xfId="0" applyFont="1" applyAlignment="1">
      <alignment horizontal="left"/>
    </xf>
    <xf numFmtId="49" fontId="7" fillId="0" borderId="0" xfId="0" applyNumberFormat="1" applyFont="1" applyFill="1" applyAlignment="1">
      <alignment horizontal="left" wrapText="1"/>
    </xf>
    <xf numFmtId="0" fontId="7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/>
    </xf>
    <xf numFmtId="0" fontId="5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 vertical="top"/>
    </xf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11" fillId="0" borderId="0" xfId="0" applyFont="1" applyAlignment="1">
      <alignment horizontal="left" vertical="top"/>
    </xf>
    <xf numFmtId="0" fontId="5" fillId="0" borderId="0" xfId="1" applyFont="1" applyFill="1" applyAlignment="1">
      <alignment horizontal="center" vertical="top"/>
    </xf>
    <xf numFmtId="0" fontId="5" fillId="0" borderId="0" xfId="1" applyNumberFormat="1" applyFont="1" applyFill="1" applyAlignment="1">
      <alignment horizontal="center" vertical="top" wrapText="1"/>
    </xf>
    <xf numFmtId="0" fontId="2" fillId="0" borderId="0" xfId="1" applyFont="1" applyFill="1" applyAlignment="1">
      <alignment vertical="top"/>
    </xf>
    <xf numFmtId="0" fontId="2" fillId="0" borderId="3" xfId="0" applyFont="1" applyBorder="1"/>
    <xf numFmtId="0" fontId="2" fillId="0" borderId="12" xfId="0" applyFont="1" applyBorder="1"/>
    <xf numFmtId="0" fontId="2" fillId="0" borderId="1" xfId="0" applyFont="1" applyBorder="1"/>
    <xf numFmtId="0" fontId="14" fillId="0" borderId="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2" fontId="14" fillId="0" borderId="0" xfId="0" applyNumberFormat="1" applyFont="1" applyBorder="1" applyAlignment="1">
      <alignment horizontal="center" vertical="top" wrapText="1"/>
    </xf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8" fillId="0" borderId="0" xfId="1" applyFont="1" applyFill="1" applyAlignment="1">
      <alignment horizontal="left" vertical="top"/>
    </xf>
    <xf numFmtId="0" fontId="14" fillId="0" borderId="0" xfId="0" applyFont="1" applyFill="1" applyAlignment="1">
      <alignment horizontal="left"/>
    </xf>
    <xf numFmtId="0" fontId="14" fillId="0" borderId="4" xfId="0" applyFont="1" applyBorder="1" applyAlignment="1">
      <alignment horizontal="center"/>
    </xf>
    <xf numFmtId="0" fontId="14" fillId="0" borderId="2" xfId="0" applyFont="1" applyFill="1" applyBorder="1"/>
    <xf numFmtId="0" fontId="1" fillId="3" borderId="3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center" vertical="top" wrapText="1"/>
    </xf>
    <xf numFmtId="164" fontId="1" fillId="3" borderId="3" xfId="0" applyNumberFormat="1" applyFont="1" applyFill="1" applyBorder="1" applyAlignment="1">
      <alignment horizontal="right" vertical="top"/>
    </xf>
    <xf numFmtId="0" fontId="1" fillId="3" borderId="3" xfId="0" applyFont="1" applyFill="1" applyBorder="1" applyAlignment="1">
      <alignment horizontal="right" vertical="top"/>
    </xf>
    <xf numFmtId="0" fontId="1" fillId="2" borderId="2" xfId="0" applyFont="1" applyFill="1" applyBorder="1" applyAlignment="1">
      <alignment horizontal="left" vertical="top" wrapText="1"/>
    </xf>
    <xf numFmtId="0" fontId="1" fillId="2" borderId="15" xfId="0" applyFont="1" applyFill="1" applyBorder="1" applyAlignment="1">
      <alignment horizontal="center" vertical="top" wrapText="1"/>
    </xf>
    <xf numFmtId="164" fontId="1" fillId="2" borderId="15" xfId="0" applyNumberFormat="1" applyFont="1" applyFill="1" applyBorder="1" applyAlignment="1">
      <alignment horizontal="right" vertical="top"/>
    </xf>
    <xf numFmtId="0" fontId="1" fillId="2" borderId="15" xfId="0" applyFont="1" applyFill="1" applyBorder="1" applyAlignment="1">
      <alignment horizontal="right" vertical="top"/>
    </xf>
    <xf numFmtId="0" fontId="1" fillId="2" borderId="3" xfId="0" applyFont="1" applyFill="1" applyBorder="1" applyAlignment="1">
      <alignment horizontal="center" vertical="top" wrapText="1"/>
    </xf>
    <xf numFmtId="164" fontId="1" fillId="2" borderId="3" xfId="0" applyNumberFormat="1" applyFont="1" applyFill="1" applyBorder="1" applyAlignment="1">
      <alignment horizontal="right" vertical="top"/>
    </xf>
    <xf numFmtId="0" fontId="1" fillId="2" borderId="3" xfId="0" applyFont="1" applyFill="1" applyBorder="1" applyAlignment="1">
      <alignment horizontal="right" vertical="top"/>
    </xf>
    <xf numFmtId="0" fontId="1" fillId="0" borderId="9" xfId="0" applyFont="1" applyBorder="1" applyAlignment="1">
      <alignment horizontal="center" vertical="top" wrapText="1"/>
    </xf>
    <xf numFmtId="49" fontId="16" fillId="0" borderId="3" xfId="0" applyNumberFormat="1" applyFont="1" applyFill="1" applyBorder="1" applyAlignment="1" applyProtection="1">
      <alignment horizontal="center" vertical="top" wrapText="1"/>
    </xf>
    <xf numFmtId="49" fontId="17" fillId="0" borderId="2" xfId="0" applyNumberFormat="1" applyFont="1" applyFill="1" applyBorder="1" applyAlignment="1" applyProtection="1">
      <alignment horizontal="center" vertical="top" wrapText="1"/>
    </xf>
    <xf numFmtId="49" fontId="17" fillId="0" borderId="2" xfId="0" applyNumberFormat="1" applyFont="1" applyFill="1" applyBorder="1" applyAlignment="1" applyProtection="1">
      <alignment horizontal="right" vertical="top" wrapText="1"/>
    </xf>
    <xf numFmtId="49" fontId="16" fillId="0" borderId="2" xfId="0" applyNumberFormat="1" applyFont="1" applyFill="1" applyBorder="1" applyAlignment="1" applyProtection="1">
      <alignment horizontal="center" vertical="top" wrapText="1"/>
    </xf>
    <xf numFmtId="49" fontId="16" fillId="0" borderId="2" xfId="0" applyNumberFormat="1" applyFont="1" applyFill="1" applyBorder="1" applyAlignment="1" applyProtection="1">
      <alignment horizontal="left" vertical="top" wrapText="1"/>
    </xf>
    <xf numFmtId="0" fontId="16" fillId="0" borderId="2" xfId="0" applyNumberFormat="1" applyFont="1" applyFill="1" applyBorder="1" applyAlignment="1" applyProtection="1">
      <alignment horizontal="right" vertical="top" wrapText="1"/>
    </xf>
    <xf numFmtId="49" fontId="17" fillId="0" borderId="2" xfId="0" applyNumberFormat="1" applyFont="1" applyFill="1" applyBorder="1" applyAlignment="1" applyProtection="1">
      <alignment horizontal="left" vertical="top" wrapText="1"/>
    </xf>
    <xf numFmtId="0" fontId="17" fillId="0" borderId="2" xfId="0" applyNumberFormat="1" applyFont="1" applyFill="1" applyBorder="1" applyAlignment="1" applyProtection="1">
      <alignment horizontal="right" vertical="top" wrapText="1"/>
    </xf>
    <xf numFmtId="49" fontId="1" fillId="0" borderId="12" xfId="0" applyNumberFormat="1" applyFont="1" applyFill="1" applyBorder="1" applyAlignment="1" applyProtection="1">
      <alignment horizontal="right" vertical="top" wrapText="1"/>
    </xf>
    <xf numFmtId="49" fontId="16" fillId="0" borderId="1" xfId="0" applyNumberFormat="1" applyFont="1" applyFill="1" applyBorder="1" applyAlignment="1" applyProtection="1">
      <alignment horizontal="center" vertical="top" wrapText="1"/>
    </xf>
    <xf numFmtId="49" fontId="1" fillId="0" borderId="1" xfId="0" applyNumberFormat="1" applyFont="1" applyFill="1" applyBorder="1" applyAlignment="1" applyProtection="1">
      <alignment horizontal="right" vertical="top" wrapText="1"/>
    </xf>
    <xf numFmtId="164" fontId="2" fillId="0" borderId="0" xfId="0" applyNumberFormat="1" applyFont="1"/>
    <xf numFmtId="0" fontId="1" fillId="0" borderId="0" xfId="0" applyFont="1" applyAlignment="1">
      <alignment vertical="top"/>
    </xf>
    <xf numFmtId="0" fontId="1" fillId="0" borderId="0" xfId="0" applyFont="1" applyAlignment="1"/>
    <xf numFmtId="0" fontId="1" fillId="0" borderId="0" xfId="0" applyFont="1" applyFill="1" applyAlignment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top"/>
    </xf>
    <xf numFmtId="0" fontId="1" fillId="0" borderId="2" xfId="0" applyFont="1" applyFill="1" applyBorder="1"/>
    <xf numFmtId="0" fontId="1" fillId="3" borderId="2" xfId="0" applyFont="1" applyFill="1" applyBorder="1" applyAlignment="1">
      <alignment vertical="top"/>
    </xf>
    <xf numFmtId="165" fontId="7" fillId="0" borderId="2" xfId="0" applyNumberFormat="1" applyFont="1" applyBorder="1"/>
    <xf numFmtId="49" fontId="16" fillId="3" borderId="3" xfId="0" applyNumberFormat="1" applyFont="1" applyFill="1" applyBorder="1" applyAlignment="1" applyProtection="1">
      <alignment horizontal="center" vertical="top" wrapText="1"/>
    </xf>
    <xf numFmtId="0" fontId="2" fillId="3" borderId="1" xfId="0" applyFont="1" applyFill="1" applyBorder="1"/>
    <xf numFmtId="165" fontId="1" fillId="5" borderId="15" xfId="0" applyNumberFormat="1" applyFont="1" applyFill="1" applyBorder="1" applyAlignment="1">
      <alignment horizontal="right" vertical="top"/>
    </xf>
    <xf numFmtId="0" fontId="16" fillId="3" borderId="2" xfId="0" applyNumberFormat="1" applyFont="1" applyFill="1" applyBorder="1" applyAlignment="1" applyProtection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2" fillId="0" borderId="0" xfId="1" applyFont="1" applyFill="1" applyAlignment="1">
      <alignment horizontal="left" vertical="top" wrapText="1"/>
    </xf>
    <xf numFmtId="0" fontId="2" fillId="0" borderId="0" xfId="1" applyFont="1" applyFill="1" applyAlignment="1">
      <alignment horizontal="left" wrapText="1"/>
    </xf>
    <xf numFmtId="0" fontId="3" fillId="0" borderId="0" xfId="0" applyFont="1" applyAlignment="1">
      <alignment horizontal="center"/>
    </xf>
    <xf numFmtId="0" fontId="9" fillId="0" borderId="0" xfId="0" applyFont="1" applyFill="1" applyAlignment="1">
      <alignment horizontal="center" wrapText="1"/>
    </xf>
    <xf numFmtId="49" fontId="10" fillId="4" borderId="14" xfId="4" applyNumberFormat="1" applyFont="1" applyFill="1" applyBorder="1" applyAlignment="1" applyProtection="1">
      <alignment horizontal="left" vertical="center" wrapText="1"/>
    </xf>
    <xf numFmtId="49" fontId="10" fillId="4" borderId="13" xfId="4" applyNumberFormat="1" applyFont="1" applyFill="1" applyBorder="1" applyAlignment="1" applyProtection="1">
      <alignment horizontal="left" vertical="center" wrapText="1"/>
    </xf>
    <xf numFmtId="49" fontId="10" fillId="4" borderId="15" xfId="4" applyNumberFormat="1" applyFont="1" applyFill="1" applyBorder="1" applyAlignment="1" applyProtection="1">
      <alignment horizontal="left" vertical="center" wrapText="1"/>
    </xf>
    <xf numFmtId="0" fontId="12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top"/>
    </xf>
    <xf numFmtId="0" fontId="14" fillId="0" borderId="4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0" xfId="0" applyFont="1" applyBorder="1" applyAlignment="1">
      <alignment vertical="top" wrapText="1"/>
    </xf>
    <xf numFmtId="0" fontId="14" fillId="0" borderId="0" xfId="0" applyFont="1" applyBorder="1" applyAlignment="1">
      <alignment vertical="top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vertical="top" wrapText="1"/>
    </xf>
    <xf numFmtId="49" fontId="16" fillId="0" borderId="3" xfId="0" applyNumberFormat="1" applyFont="1" applyFill="1" applyBorder="1" applyAlignment="1" applyProtection="1">
      <alignment horizontal="left" vertical="top" wrapText="1"/>
    </xf>
    <xf numFmtId="49" fontId="16" fillId="0" borderId="12" xfId="0" applyNumberFormat="1" applyFont="1" applyFill="1" applyBorder="1" applyAlignment="1" applyProtection="1">
      <alignment horizontal="left" vertical="top" wrapText="1"/>
    </xf>
    <xf numFmtId="49" fontId="16" fillId="0" borderId="1" xfId="0" applyNumberFormat="1" applyFont="1" applyFill="1" applyBorder="1" applyAlignment="1" applyProtection="1">
      <alignment horizontal="left" vertical="top" wrapText="1"/>
    </xf>
    <xf numFmtId="0" fontId="16" fillId="0" borderId="3" xfId="0" applyNumberFormat="1" applyFont="1" applyFill="1" applyBorder="1" applyAlignment="1" applyProtection="1">
      <alignment horizontal="right" vertical="top" wrapText="1"/>
    </xf>
    <xf numFmtId="0" fontId="16" fillId="0" borderId="12" xfId="0" applyNumberFormat="1" applyFont="1" applyFill="1" applyBorder="1" applyAlignment="1" applyProtection="1">
      <alignment horizontal="right" vertical="top" wrapText="1"/>
    </xf>
    <xf numFmtId="0" fontId="16" fillId="0" borderId="1" xfId="0" applyNumberFormat="1" applyFont="1" applyFill="1" applyBorder="1" applyAlignment="1" applyProtection="1">
      <alignment horizontal="right" vertical="top" wrapText="1"/>
    </xf>
    <xf numFmtId="49" fontId="16" fillId="3" borderId="3" xfId="0" applyNumberFormat="1" applyFont="1" applyFill="1" applyBorder="1" applyAlignment="1" applyProtection="1">
      <alignment horizontal="left" vertical="top" wrapText="1"/>
    </xf>
    <xf numFmtId="49" fontId="16" fillId="3" borderId="1" xfId="0" applyNumberFormat="1" applyFont="1" applyFill="1" applyBorder="1" applyAlignment="1" applyProtection="1">
      <alignment horizontal="left" vertical="top" wrapText="1"/>
    </xf>
    <xf numFmtId="49" fontId="10" fillId="4" borderId="2" xfId="0" applyNumberFormat="1" applyFont="1" applyFill="1" applyBorder="1" applyAlignment="1" applyProtection="1">
      <alignment horizontal="left" vertical="center" wrapText="1"/>
    </xf>
    <xf numFmtId="0" fontId="16" fillId="3" borderId="3" xfId="0" applyNumberFormat="1" applyFont="1" applyFill="1" applyBorder="1" applyAlignment="1" applyProtection="1">
      <alignment horizontal="right" vertical="top" wrapText="1"/>
    </xf>
    <xf numFmtId="0" fontId="16" fillId="3" borderId="1" xfId="0" applyNumberFormat="1" applyFont="1" applyFill="1" applyBorder="1" applyAlignment="1" applyProtection="1">
      <alignment horizontal="right" vertical="top" wrapText="1"/>
    </xf>
    <xf numFmtId="49" fontId="16" fillId="0" borderId="3" xfId="0" applyNumberFormat="1" applyFont="1" applyFill="1" applyBorder="1" applyAlignment="1" applyProtection="1">
      <alignment horizontal="center" vertical="top" wrapText="1"/>
    </xf>
    <xf numFmtId="49" fontId="16" fillId="0" borderId="1" xfId="0" applyNumberFormat="1" applyFont="1" applyFill="1" applyBorder="1" applyAlignment="1" applyProtection="1">
      <alignment horizontal="center" vertical="top" wrapText="1"/>
    </xf>
    <xf numFmtId="49" fontId="16" fillId="0" borderId="12" xfId="0" applyNumberFormat="1" applyFont="1" applyFill="1" applyBorder="1" applyAlignment="1" applyProtection="1">
      <alignment horizontal="center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abSelected="1" view="pageBreakPreview" topLeftCell="A26" zoomScale="130" zoomScaleNormal="100" zoomScaleSheetLayoutView="130" workbookViewId="0">
      <selection activeCell="A46" sqref="A46:XFD46"/>
    </sheetView>
  </sheetViews>
  <sheetFormatPr defaultColWidth="9.140625" defaultRowHeight="12.75" outlineLevelCol="1" x14ac:dyDescent="0.2"/>
  <cols>
    <col min="1" max="1" width="5.5703125" style="9" customWidth="1"/>
    <col min="2" max="2" width="33.42578125" style="9" customWidth="1"/>
    <col min="3" max="3" width="8" style="9" customWidth="1"/>
    <col min="4" max="4" width="14.85546875" style="9" customWidth="1"/>
    <col min="5" max="5" width="8.7109375" style="9" customWidth="1" outlineLevel="1"/>
    <col min="6" max="6" width="5.85546875" style="9" customWidth="1" outlineLevel="1"/>
    <col min="7" max="7" width="6" style="9" customWidth="1" outlineLevel="1"/>
    <col min="8" max="8" width="9.42578125" style="9" customWidth="1" outlineLevel="1"/>
    <col min="9" max="9" width="33.85546875" style="40" customWidth="1"/>
    <col min="10" max="10" width="5.5703125" style="2" customWidth="1"/>
    <col min="11" max="11" width="9" style="2" customWidth="1"/>
    <col min="12" max="12" width="7.5703125" style="73" customWidth="1"/>
    <col min="13" max="16384" width="9.140625" style="9"/>
  </cols>
  <sheetData>
    <row r="1" spans="1:12" x14ac:dyDescent="0.2">
      <c r="A1" s="30" t="s">
        <v>15</v>
      </c>
      <c r="B1" s="8"/>
      <c r="C1" s="8"/>
      <c r="D1" s="31"/>
      <c r="E1" s="32"/>
      <c r="F1" s="33"/>
      <c r="G1" s="33"/>
      <c r="H1" s="33"/>
      <c r="I1" s="42" t="s">
        <v>18</v>
      </c>
      <c r="J1" s="29"/>
      <c r="K1" s="33"/>
      <c r="L1" s="70"/>
    </row>
    <row r="2" spans="1:12" ht="12.75" customHeight="1" x14ac:dyDescent="0.2">
      <c r="A2" s="84" t="s">
        <v>16</v>
      </c>
      <c r="B2" s="84"/>
      <c r="C2" s="84"/>
      <c r="D2" s="31"/>
      <c r="E2" s="32"/>
      <c r="F2" s="33"/>
      <c r="G2" s="33"/>
      <c r="H2" s="33"/>
      <c r="I2" s="85" t="s">
        <v>57</v>
      </c>
      <c r="J2" s="85"/>
      <c r="K2" s="85"/>
      <c r="L2" s="85"/>
    </row>
    <row r="3" spans="1:12" ht="34.5" customHeight="1" x14ac:dyDescent="0.2">
      <c r="A3" s="17" t="s">
        <v>17</v>
      </c>
      <c r="B3" s="8"/>
      <c r="C3" s="8"/>
      <c r="D3" s="14"/>
      <c r="E3" s="15"/>
      <c r="F3" s="16"/>
      <c r="G3" s="16"/>
      <c r="H3" s="16"/>
      <c r="I3" s="86" t="s">
        <v>58</v>
      </c>
      <c r="J3" s="86"/>
      <c r="K3" s="16"/>
      <c r="L3" s="71"/>
    </row>
    <row r="4" spans="1:12" ht="15.75" customHeight="1" x14ac:dyDescent="0.2">
      <c r="A4" s="17" t="s">
        <v>19</v>
      </c>
      <c r="B4" s="18"/>
      <c r="C4" s="19"/>
      <c r="D4" s="20"/>
      <c r="E4" s="21"/>
      <c r="F4" s="3"/>
      <c r="G4" s="3"/>
      <c r="H4" s="3"/>
      <c r="I4" s="43" t="s">
        <v>41</v>
      </c>
      <c r="J4" s="3"/>
      <c r="K4" s="3"/>
      <c r="L4" s="72"/>
    </row>
    <row r="5" spans="1:12" x14ac:dyDescent="0.2">
      <c r="A5" s="23"/>
      <c r="B5" s="24"/>
      <c r="C5" s="25"/>
      <c r="D5" s="26"/>
      <c r="F5" s="13"/>
      <c r="G5" s="10"/>
      <c r="H5" s="1"/>
    </row>
    <row r="6" spans="1:12" ht="18.75" x14ac:dyDescent="0.3">
      <c r="A6" s="87" t="s">
        <v>20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</row>
    <row r="7" spans="1:12" x14ac:dyDescent="0.2">
      <c r="A7" s="13"/>
      <c r="B7" s="13"/>
      <c r="C7" s="13"/>
      <c r="D7" s="13"/>
      <c r="E7" s="13"/>
      <c r="F7" s="13"/>
      <c r="G7" s="10"/>
      <c r="H7" s="10"/>
      <c r="I7" s="41"/>
      <c r="J7" s="27"/>
      <c r="K7" s="27"/>
      <c r="L7" s="74"/>
    </row>
    <row r="8" spans="1:12" ht="15.75" customHeight="1" x14ac:dyDescent="0.25">
      <c r="A8" s="88" t="s">
        <v>100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</row>
    <row r="9" spans="1:12" x14ac:dyDescent="0.2">
      <c r="A9" s="92" t="s">
        <v>3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</row>
    <row r="10" spans="1:12" ht="15.75" x14ac:dyDescent="0.25">
      <c r="A10" s="93" t="s">
        <v>101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</row>
    <row r="11" spans="1:12" x14ac:dyDescent="0.2">
      <c r="A11" s="94" t="s">
        <v>4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</row>
    <row r="12" spans="1:12" ht="13.5" thickBot="1" x14ac:dyDescent="0.25">
      <c r="A12" s="13"/>
      <c r="B12" s="13"/>
      <c r="C12" s="13"/>
      <c r="D12" s="13"/>
      <c r="E12" s="13"/>
      <c r="F12" s="13"/>
      <c r="G12" s="10"/>
      <c r="H12" s="10"/>
      <c r="I12" s="41"/>
      <c r="J12" s="27"/>
      <c r="K12" s="27"/>
      <c r="L12" s="74"/>
    </row>
    <row r="13" spans="1:12" ht="13.5" customHeight="1" thickBot="1" x14ac:dyDescent="0.25">
      <c r="A13" s="95" t="s">
        <v>5</v>
      </c>
      <c r="B13" s="95" t="s">
        <v>6</v>
      </c>
      <c r="C13" s="97" t="s">
        <v>7</v>
      </c>
      <c r="D13" s="98"/>
      <c r="E13" s="97" t="s">
        <v>8</v>
      </c>
      <c r="F13" s="99"/>
      <c r="G13" s="99"/>
      <c r="H13" s="98"/>
      <c r="I13" s="97" t="s">
        <v>9</v>
      </c>
      <c r="J13" s="99"/>
      <c r="K13" s="99"/>
      <c r="L13" s="98"/>
    </row>
    <row r="14" spans="1:12" ht="69" customHeight="1" thickBot="1" x14ac:dyDescent="0.25">
      <c r="A14" s="96"/>
      <c r="B14" s="96"/>
      <c r="C14" s="37" t="s">
        <v>1</v>
      </c>
      <c r="D14" s="38" t="s">
        <v>10</v>
      </c>
      <c r="E14" s="37" t="s">
        <v>0</v>
      </c>
      <c r="F14" s="38" t="s">
        <v>1</v>
      </c>
      <c r="G14" s="39" t="s">
        <v>10</v>
      </c>
      <c r="H14" s="57" t="s">
        <v>11</v>
      </c>
      <c r="I14" s="37" t="s">
        <v>0</v>
      </c>
      <c r="J14" s="38" t="s">
        <v>1</v>
      </c>
      <c r="K14" s="37" t="s">
        <v>10</v>
      </c>
      <c r="L14" s="75" t="s">
        <v>12</v>
      </c>
    </row>
    <row r="15" spans="1:12" x14ac:dyDescent="0.2">
      <c r="A15" s="4">
        <v>1</v>
      </c>
      <c r="B15" s="5">
        <v>2</v>
      </c>
      <c r="C15" s="4">
        <v>3</v>
      </c>
      <c r="D15" s="5">
        <v>4</v>
      </c>
      <c r="E15" s="4">
        <v>5</v>
      </c>
      <c r="F15" s="5">
        <v>6</v>
      </c>
      <c r="G15" s="6">
        <v>7</v>
      </c>
      <c r="H15" s="7">
        <v>8</v>
      </c>
      <c r="I15" s="44">
        <v>9</v>
      </c>
      <c r="J15" s="5">
        <v>10</v>
      </c>
      <c r="K15" s="4">
        <v>11</v>
      </c>
      <c r="L15" s="76">
        <v>12</v>
      </c>
    </row>
    <row r="16" spans="1:12" ht="12.75" customHeight="1" x14ac:dyDescent="0.2">
      <c r="A16" s="89" t="s">
        <v>98</v>
      </c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1"/>
    </row>
    <row r="17" spans="1:12" ht="36" customHeight="1" x14ac:dyDescent="0.2">
      <c r="A17" s="115" t="s">
        <v>34</v>
      </c>
      <c r="B17" s="110" t="s">
        <v>117</v>
      </c>
      <c r="C17" s="80" t="s">
        <v>14</v>
      </c>
      <c r="D17" s="113" t="s">
        <v>103</v>
      </c>
      <c r="E17" s="46" t="s">
        <v>27</v>
      </c>
      <c r="F17" s="47" t="s">
        <v>13</v>
      </c>
      <c r="G17" s="48">
        <f>243*0.08*1.98</f>
        <v>38.491199999999999</v>
      </c>
      <c r="H17" s="49" t="s">
        <v>30</v>
      </c>
      <c r="I17" s="64" t="s">
        <v>44</v>
      </c>
      <c r="J17" s="59" t="s">
        <v>36</v>
      </c>
      <c r="K17" s="60" t="s">
        <v>63</v>
      </c>
      <c r="L17" s="78" t="s">
        <v>31</v>
      </c>
    </row>
    <row r="18" spans="1:12" ht="27.75" customHeight="1" x14ac:dyDescent="0.2">
      <c r="A18" s="116"/>
      <c r="B18" s="111"/>
      <c r="C18" s="81"/>
      <c r="D18" s="114"/>
      <c r="E18" s="81"/>
      <c r="F18" s="81"/>
      <c r="G18" s="81"/>
      <c r="H18" s="36"/>
      <c r="I18" s="64" t="s">
        <v>45</v>
      </c>
      <c r="J18" s="59" t="s">
        <v>2</v>
      </c>
      <c r="K18" s="60" t="s">
        <v>64</v>
      </c>
      <c r="L18" s="78" t="s">
        <v>31</v>
      </c>
    </row>
    <row r="19" spans="1:12" ht="23.25" hidden="1" customHeight="1" x14ac:dyDescent="0.2">
      <c r="A19" s="61" t="s">
        <v>65</v>
      </c>
      <c r="B19" s="62" t="s">
        <v>66</v>
      </c>
      <c r="C19" s="61" t="s">
        <v>13</v>
      </c>
      <c r="D19" s="63" t="s">
        <v>118</v>
      </c>
      <c r="E19" s="11"/>
      <c r="F19" s="11"/>
      <c r="G19" s="11"/>
      <c r="H19" s="11"/>
      <c r="I19" s="45"/>
      <c r="J19" s="12"/>
      <c r="K19" s="12"/>
      <c r="L19" s="78" t="s">
        <v>31</v>
      </c>
    </row>
    <row r="20" spans="1:12" ht="22.5" customHeight="1" x14ac:dyDescent="0.2">
      <c r="A20" s="61" t="s">
        <v>35</v>
      </c>
      <c r="B20" s="62" t="s">
        <v>111</v>
      </c>
      <c r="C20" s="61" t="s">
        <v>67</v>
      </c>
      <c r="D20" s="63" t="s">
        <v>104</v>
      </c>
      <c r="E20" s="11"/>
      <c r="F20" s="11"/>
      <c r="G20" s="11"/>
      <c r="H20" s="11"/>
      <c r="I20" s="64" t="s">
        <v>68</v>
      </c>
      <c r="J20" s="59" t="s">
        <v>2</v>
      </c>
      <c r="K20" s="65" t="s">
        <v>69</v>
      </c>
      <c r="L20" s="78" t="s">
        <v>31</v>
      </c>
    </row>
    <row r="21" spans="1:12" ht="13.5" customHeight="1" x14ac:dyDescent="0.2">
      <c r="A21" s="115" t="s">
        <v>70</v>
      </c>
      <c r="B21" s="104" t="s">
        <v>46</v>
      </c>
      <c r="C21" s="58" t="s">
        <v>47</v>
      </c>
      <c r="D21" s="107" t="s">
        <v>105</v>
      </c>
      <c r="E21" s="34"/>
      <c r="F21" s="34"/>
      <c r="G21" s="34"/>
      <c r="H21" s="34"/>
      <c r="I21" s="64" t="s">
        <v>48</v>
      </c>
      <c r="J21" s="59" t="s">
        <v>13</v>
      </c>
      <c r="K21" s="60" t="s">
        <v>71</v>
      </c>
      <c r="L21" s="78" t="s">
        <v>31</v>
      </c>
    </row>
    <row r="22" spans="1:12" x14ac:dyDescent="0.2">
      <c r="A22" s="117"/>
      <c r="B22" s="105"/>
      <c r="C22" s="35"/>
      <c r="D22" s="108"/>
      <c r="E22" s="35"/>
      <c r="F22" s="35"/>
      <c r="G22" s="35"/>
      <c r="H22" s="35"/>
      <c r="I22" s="64" t="s">
        <v>45</v>
      </c>
      <c r="J22" s="59" t="s">
        <v>2</v>
      </c>
      <c r="K22" s="60" t="s">
        <v>72</v>
      </c>
      <c r="L22" s="78" t="s">
        <v>31</v>
      </c>
    </row>
    <row r="23" spans="1:12" ht="33.75" x14ac:dyDescent="0.2">
      <c r="A23" s="117"/>
      <c r="B23" s="105"/>
      <c r="C23" s="35"/>
      <c r="D23" s="108"/>
      <c r="E23" s="35"/>
      <c r="F23" s="35"/>
      <c r="G23" s="35"/>
      <c r="H23" s="35"/>
      <c r="I23" s="64" t="s">
        <v>102</v>
      </c>
      <c r="J23" s="59" t="s">
        <v>13</v>
      </c>
      <c r="K23" s="65" t="s">
        <v>73</v>
      </c>
      <c r="L23" s="78" t="s">
        <v>31</v>
      </c>
    </row>
    <row r="24" spans="1:12" x14ac:dyDescent="0.2">
      <c r="A24" s="116"/>
      <c r="B24" s="106"/>
      <c r="C24" s="36"/>
      <c r="D24" s="109"/>
      <c r="E24" s="36"/>
      <c r="F24" s="36"/>
      <c r="G24" s="36"/>
      <c r="H24" s="36"/>
      <c r="I24" s="64" t="s">
        <v>99</v>
      </c>
      <c r="J24" s="59" t="s">
        <v>13</v>
      </c>
      <c r="K24" s="65" t="s">
        <v>74</v>
      </c>
      <c r="L24" s="78" t="s">
        <v>31</v>
      </c>
    </row>
    <row r="25" spans="1:12" ht="15" customHeight="1" x14ac:dyDescent="0.2">
      <c r="A25" s="58" t="s">
        <v>75</v>
      </c>
      <c r="B25" s="104" t="s">
        <v>76</v>
      </c>
      <c r="C25" s="58" t="s">
        <v>47</v>
      </c>
      <c r="D25" s="107" t="s">
        <v>105</v>
      </c>
      <c r="E25" s="34"/>
      <c r="F25" s="34"/>
      <c r="G25" s="34"/>
      <c r="H25" s="34"/>
      <c r="I25" s="64" t="s">
        <v>48</v>
      </c>
      <c r="J25" s="59" t="s">
        <v>13</v>
      </c>
      <c r="K25" s="60" t="s">
        <v>71</v>
      </c>
      <c r="L25" s="78" t="s">
        <v>31</v>
      </c>
    </row>
    <row r="26" spans="1:12" x14ac:dyDescent="0.2">
      <c r="A26" s="66"/>
      <c r="B26" s="105"/>
      <c r="C26" s="35"/>
      <c r="D26" s="108"/>
      <c r="E26" s="35"/>
      <c r="F26" s="35"/>
      <c r="G26" s="35"/>
      <c r="H26" s="35"/>
      <c r="I26" s="64" t="s">
        <v>45</v>
      </c>
      <c r="J26" s="59" t="s">
        <v>2</v>
      </c>
      <c r="K26" s="60" t="s">
        <v>72</v>
      </c>
      <c r="L26" s="78" t="s">
        <v>31</v>
      </c>
    </row>
    <row r="27" spans="1:12" x14ac:dyDescent="0.2">
      <c r="A27" s="66"/>
      <c r="B27" s="105"/>
      <c r="C27" s="35"/>
      <c r="D27" s="108"/>
      <c r="E27" s="35"/>
      <c r="F27" s="35"/>
      <c r="G27" s="35"/>
      <c r="H27" s="35"/>
      <c r="I27" s="64" t="s">
        <v>61</v>
      </c>
      <c r="J27" s="59" t="s">
        <v>13</v>
      </c>
      <c r="K27" s="65" t="s">
        <v>77</v>
      </c>
      <c r="L27" s="78" t="s">
        <v>31</v>
      </c>
    </row>
    <row r="28" spans="1:12" ht="33.75" x14ac:dyDescent="0.2">
      <c r="A28" s="67"/>
      <c r="B28" s="106"/>
      <c r="C28" s="36"/>
      <c r="D28" s="109"/>
      <c r="E28" s="36"/>
      <c r="F28" s="36"/>
      <c r="G28" s="36"/>
      <c r="H28" s="36"/>
      <c r="I28" s="64" t="s">
        <v>62</v>
      </c>
      <c r="J28" s="59" t="s">
        <v>13</v>
      </c>
      <c r="K28" s="65" t="s">
        <v>78</v>
      </c>
      <c r="L28" s="78" t="s">
        <v>31</v>
      </c>
    </row>
    <row r="29" spans="1:12" x14ac:dyDescent="0.2">
      <c r="A29" s="112" t="s">
        <v>49</v>
      </c>
      <c r="B29" s="112"/>
      <c r="C29" s="112"/>
      <c r="D29" s="112"/>
      <c r="E29" s="112"/>
      <c r="F29" s="112"/>
      <c r="G29" s="112"/>
      <c r="H29" s="112"/>
      <c r="I29" s="112"/>
      <c r="J29" s="112"/>
      <c r="K29" s="112"/>
      <c r="L29" s="112"/>
    </row>
    <row r="30" spans="1:12" ht="28.5" customHeight="1" x14ac:dyDescent="0.2">
      <c r="A30" s="61" t="s">
        <v>37</v>
      </c>
      <c r="B30" s="62" t="s">
        <v>79</v>
      </c>
      <c r="C30" s="61" t="s">
        <v>26</v>
      </c>
      <c r="D30" s="63" t="s">
        <v>106</v>
      </c>
      <c r="E30" s="50" t="s">
        <v>27</v>
      </c>
      <c r="F30" s="51" t="s">
        <v>13</v>
      </c>
      <c r="G30" s="52">
        <f>40*0.081*2.2</f>
        <v>7.128000000000001</v>
      </c>
      <c r="H30" s="53" t="s">
        <v>30</v>
      </c>
      <c r="I30" s="45"/>
      <c r="J30" s="12"/>
      <c r="K30" s="12"/>
      <c r="L30" s="78"/>
    </row>
    <row r="31" spans="1:12" ht="15" customHeight="1" x14ac:dyDescent="0.2">
      <c r="A31" s="58" t="s">
        <v>38</v>
      </c>
      <c r="B31" s="104" t="s">
        <v>50</v>
      </c>
      <c r="C31" s="58" t="s">
        <v>26</v>
      </c>
      <c r="D31" s="107" t="s">
        <v>106</v>
      </c>
      <c r="E31" s="34"/>
      <c r="F31" s="34"/>
      <c r="G31" s="34"/>
      <c r="H31" s="34"/>
      <c r="I31" s="64" t="s">
        <v>51</v>
      </c>
      <c r="J31" s="59" t="s">
        <v>13</v>
      </c>
      <c r="K31" s="60" t="s">
        <v>80</v>
      </c>
      <c r="L31" s="78" t="s">
        <v>31</v>
      </c>
    </row>
    <row r="32" spans="1:12" ht="22.5" x14ac:dyDescent="0.2">
      <c r="A32" s="66"/>
      <c r="B32" s="105"/>
      <c r="C32" s="35"/>
      <c r="D32" s="108"/>
      <c r="E32" s="35"/>
      <c r="F32" s="35"/>
      <c r="G32" s="35"/>
      <c r="H32" s="35"/>
      <c r="I32" s="64" t="s">
        <v>52</v>
      </c>
      <c r="J32" s="59" t="s">
        <v>2</v>
      </c>
      <c r="K32" s="60" t="s">
        <v>81</v>
      </c>
      <c r="L32" s="78" t="s">
        <v>31</v>
      </c>
    </row>
    <row r="33" spans="1:12" ht="14.25" customHeight="1" x14ac:dyDescent="0.2">
      <c r="A33" s="66"/>
      <c r="B33" s="105"/>
      <c r="C33" s="35"/>
      <c r="D33" s="108"/>
      <c r="E33" s="35"/>
      <c r="F33" s="35"/>
      <c r="G33" s="35"/>
      <c r="H33" s="35"/>
      <c r="I33" s="64" t="s">
        <v>53</v>
      </c>
      <c r="J33" s="59" t="s">
        <v>2</v>
      </c>
      <c r="K33" s="60" t="s">
        <v>82</v>
      </c>
      <c r="L33" s="78" t="s">
        <v>31</v>
      </c>
    </row>
    <row r="34" spans="1:12" ht="36" customHeight="1" x14ac:dyDescent="0.2">
      <c r="A34" s="66"/>
      <c r="B34" s="105"/>
      <c r="C34" s="35"/>
      <c r="D34" s="108"/>
      <c r="E34" s="35"/>
      <c r="F34" s="35"/>
      <c r="G34" s="35"/>
      <c r="H34" s="35"/>
      <c r="I34" s="64" t="s">
        <v>54</v>
      </c>
      <c r="J34" s="59" t="s">
        <v>2</v>
      </c>
      <c r="K34" s="60" t="s">
        <v>83</v>
      </c>
      <c r="L34" s="78" t="s">
        <v>31</v>
      </c>
    </row>
    <row r="35" spans="1:12" ht="33.75" x14ac:dyDescent="0.2">
      <c r="A35" s="68"/>
      <c r="B35" s="106"/>
      <c r="C35" s="36"/>
      <c r="D35" s="109"/>
      <c r="E35" s="36"/>
      <c r="F35" s="36"/>
      <c r="G35" s="36"/>
      <c r="H35" s="36"/>
      <c r="I35" s="64" t="s">
        <v>55</v>
      </c>
      <c r="J35" s="59" t="s">
        <v>2</v>
      </c>
      <c r="K35" s="65" t="s">
        <v>107</v>
      </c>
      <c r="L35" s="78" t="s">
        <v>31</v>
      </c>
    </row>
    <row r="36" spans="1:12" ht="21.75" customHeight="1" x14ac:dyDescent="0.2">
      <c r="A36" s="61" t="s">
        <v>84</v>
      </c>
      <c r="B36" s="62" t="s">
        <v>85</v>
      </c>
      <c r="C36" s="61" t="s">
        <v>26</v>
      </c>
      <c r="D36" s="63" t="s">
        <v>112</v>
      </c>
      <c r="E36" s="50" t="s">
        <v>27</v>
      </c>
      <c r="F36" s="51" t="s">
        <v>13</v>
      </c>
      <c r="G36" s="82">
        <v>5.6288999999999998</v>
      </c>
      <c r="H36" s="53" t="s">
        <v>30</v>
      </c>
      <c r="I36" s="64" t="s">
        <v>53</v>
      </c>
      <c r="J36" s="59" t="s">
        <v>2</v>
      </c>
      <c r="K36" s="60" t="s">
        <v>86</v>
      </c>
      <c r="L36" s="78" t="s">
        <v>31</v>
      </c>
    </row>
    <row r="37" spans="1:12" ht="51.75" customHeight="1" x14ac:dyDescent="0.2">
      <c r="A37" s="61" t="s">
        <v>87</v>
      </c>
      <c r="B37" s="62" t="s">
        <v>108</v>
      </c>
      <c r="C37" s="61" t="s">
        <v>26</v>
      </c>
      <c r="D37" s="63" t="s">
        <v>113</v>
      </c>
      <c r="E37" s="11"/>
      <c r="F37" s="11"/>
      <c r="G37" s="11"/>
      <c r="H37" s="11"/>
      <c r="I37" s="64" t="s">
        <v>88</v>
      </c>
      <c r="J37" s="59" t="s">
        <v>36</v>
      </c>
      <c r="K37" s="60" t="s">
        <v>109</v>
      </c>
      <c r="L37" s="78" t="s">
        <v>31</v>
      </c>
    </row>
    <row r="38" spans="1:12" ht="12.75" customHeight="1" x14ac:dyDescent="0.2">
      <c r="A38" s="115" t="s">
        <v>119</v>
      </c>
      <c r="B38" s="104" t="s">
        <v>89</v>
      </c>
      <c r="C38" s="58" t="s">
        <v>2</v>
      </c>
      <c r="D38" s="107" t="s">
        <v>90</v>
      </c>
      <c r="E38" s="118" t="s">
        <v>27</v>
      </c>
      <c r="F38" s="54" t="s">
        <v>13</v>
      </c>
      <c r="G38" s="55">
        <v>0.255</v>
      </c>
      <c r="H38" s="56" t="s">
        <v>30</v>
      </c>
      <c r="I38" s="64" t="s">
        <v>91</v>
      </c>
      <c r="J38" s="59" t="s">
        <v>2</v>
      </c>
      <c r="K38" s="60" t="s">
        <v>92</v>
      </c>
      <c r="L38" s="78" t="s">
        <v>31</v>
      </c>
    </row>
    <row r="39" spans="1:12" ht="13.5" customHeight="1" x14ac:dyDescent="0.2">
      <c r="A39" s="116"/>
      <c r="B39" s="106"/>
      <c r="C39" s="36"/>
      <c r="D39" s="109"/>
      <c r="E39" s="119"/>
      <c r="F39" s="36"/>
      <c r="G39" s="36"/>
      <c r="H39" s="36"/>
      <c r="I39" s="64" t="s">
        <v>93</v>
      </c>
      <c r="J39" s="59" t="s">
        <v>2</v>
      </c>
      <c r="K39" s="60" t="s">
        <v>94</v>
      </c>
      <c r="L39" s="78" t="s">
        <v>31</v>
      </c>
    </row>
    <row r="40" spans="1:12" x14ac:dyDescent="0.2">
      <c r="A40" s="112" t="s">
        <v>95</v>
      </c>
      <c r="B40" s="112"/>
      <c r="C40" s="112"/>
      <c r="D40" s="112"/>
      <c r="E40" s="112"/>
      <c r="F40" s="112"/>
      <c r="G40" s="112"/>
      <c r="H40" s="112"/>
      <c r="I40" s="112"/>
      <c r="J40" s="112"/>
      <c r="K40" s="112"/>
      <c r="L40" s="112"/>
    </row>
    <row r="41" spans="1:12" ht="26.25" customHeight="1" x14ac:dyDescent="0.2">
      <c r="A41" s="61" t="s">
        <v>39</v>
      </c>
      <c r="B41" s="62" t="s">
        <v>32</v>
      </c>
      <c r="C41" s="61" t="s">
        <v>13</v>
      </c>
      <c r="D41" s="63" t="s">
        <v>114</v>
      </c>
      <c r="E41" s="11"/>
      <c r="F41" s="11"/>
      <c r="G41" s="11"/>
      <c r="H41" s="11"/>
      <c r="I41" s="45"/>
      <c r="J41" s="12"/>
      <c r="K41" s="12"/>
      <c r="L41" s="77"/>
    </row>
    <row r="42" spans="1:12" ht="91.5" customHeight="1" x14ac:dyDescent="0.2">
      <c r="A42" s="61" t="s">
        <v>40</v>
      </c>
      <c r="B42" s="62" t="s">
        <v>56</v>
      </c>
      <c r="C42" s="61" t="s">
        <v>13</v>
      </c>
      <c r="D42" s="63" t="s">
        <v>116</v>
      </c>
      <c r="E42" s="11"/>
      <c r="F42" s="11"/>
      <c r="G42" s="11"/>
      <c r="H42" s="11"/>
      <c r="I42" s="45"/>
      <c r="J42" s="12"/>
      <c r="K42" s="12"/>
      <c r="L42" s="77"/>
    </row>
    <row r="43" spans="1:12" ht="78.75" customHeight="1" x14ac:dyDescent="0.2">
      <c r="A43" s="61" t="s">
        <v>96</v>
      </c>
      <c r="B43" s="62" t="s">
        <v>33</v>
      </c>
      <c r="C43" s="61" t="s">
        <v>13</v>
      </c>
      <c r="D43" s="83" t="s">
        <v>115</v>
      </c>
      <c r="E43" s="79">
        <f>G17+G30+G36+G38</f>
        <v>51.503100000000003</v>
      </c>
      <c r="F43" s="11"/>
      <c r="G43" s="11"/>
      <c r="H43" s="11"/>
      <c r="I43" s="45"/>
      <c r="J43" s="12"/>
      <c r="K43" s="12"/>
      <c r="L43" s="77"/>
    </row>
    <row r="44" spans="1:12" ht="34.5" customHeight="1" x14ac:dyDescent="0.2">
      <c r="A44" s="61" t="s">
        <v>97</v>
      </c>
      <c r="B44" s="62" t="s">
        <v>28</v>
      </c>
      <c r="C44" s="61" t="s">
        <v>29</v>
      </c>
      <c r="D44" s="83" t="s">
        <v>115</v>
      </c>
      <c r="E44" s="11"/>
      <c r="F44" s="11"/>
      <c r="G44" s="11"/>
      <c r="H44" s="11"/>
      <c r="I44" s="45"/>
      <c r="J44" s="12"/>
      <c r="K44" s="12"/>
      <c r="L44" s="77"/>
    </row>
    <row r="45" spans="1:12" ht="21.75" customHeight="1" x14ac:dyDescent="0.2">
      <c r="A45" s="100" t="s">
        <v>110</v>
      </c>
      <c r="B45" s="101"/>
      <c r="C45" s="101"/>
      <c r="D45" s="101"/>
      <c r="E45" s="101"/>
      <c r="F45" s="101"/>
      <c r="G45" s="101"/>
      <c r="H45" s="101"/>
      <c r="I45" s="101"/>
      <c r="J45" s="101"/>
      <c r="K45" s="101"/>
      <c r="L45" s="101"/>
    </row>
    <row r="46" spans="1:12" ht="30" hidden="1" customHeight="1" x14ac:dyDescent="0.2">
      <c r="A46" s="9" t="s">
        <v>59</v>
      </c>
      <c r="D46" s="9" t="s">
        <v>60</v>
      </c>
    </row>
    <row r="47" spans="1:12" ht="27.75" customHeight="1" x14ac:dyDescent="0.2">
      <c r="A47" s="3" t="s">
        <v>42</v>
      </c>
      <c r="B47" s="3"/>
      <c r="C47" s="3"/>
      <c r="D47" s="3" t="s">
        <v>43</v>
      </c>
      <c r="E47" s="28"/>
      <c r="F47" s="102" t="s">
        <v>21</v>
      </c>
      <c r="G47" s="102"/>
      <c r="H47" s="102"/>
      <c r="I47" s="102"/>
      <c r="J47" s="102"/>
      <c r="K47" s="102"/>
      <c r="L47" s="102"/>
    </row>
    <row r="48" spans="1:12" ht="49.5" customHeight="1" x14ac:dyDescent="0.2">
      <c r="A48" s="3" t="s">
        <v>22</v>
      </c>
      <c r="B48" s="3"/>
      <c r="C48" s="3"/>
      <c r="D48" s="22" t="s">
        <v>23</v>
      </c>
      <c r="E48" s="29"/>
      <c r="F48" s="103" t="s">
        <v>24</v>
      </c>
      <c r="G48" s="103"/>
      <c r="H48" s="103"/>
      <c r="I48" s="103"/>
      <c r="J48" s="9"/>
      <c r="K48" s="3" t="s">
        <v>25</v>
      </c>
      <c r="L48" s="72"/>
    </row>
    <row r="49" spans="1:12" x14ac:dyDescent="0.2">
      <c r="A49" s="3"/>
      <c r="B49" s="3"/>
      <c r="C49" s="3"/>
      <c r="D49" s="22"/>
      <c r="E49" s="29"/>
      <c r="F49" s="103"/>
      <c r="G49" s="103"/>
      <c r="H49" s="103"/>
      <c r="I49" s="103"/>
      <c r="J49" s="9"/>
      <c r="K49" s="3"/>
      <c r="L49" s="72"/>
    </row>
    <row r="54" spans="1:12" x14ac:dyDescent="0.2">
      <c r="E54" s="69"/>
    </row>
  </sheetData>
  <mergeCells count="33">
    <mergeCell ref="B17:B18"/>
    <mergeCell ref="A29:L29"/>
    <mergeCell ref="A40:L40"/>
    <mergeCell ref="B25:B28"/>
    <mergeCell ref="D25:D28"/>
    <mergeCell ref="D17:D18"/>
    <mergeCell ref="A17:A18"/>
    <mergeCell ref="A21:A24"/>
    <mergeCell ref="B31:B35"/>
    <mergeCell ref="D31:D35"/>
    <mergeCell ref="B38:B39"/>
    <mergeCell ref="A38:A39"/>
    <mergeCell ref="E38:E39"/>
    <mergeCell ref="D38:D39"/>
    <mergeCell ref="A45:L45"/>
    <mergeCell ref="F47:L47"/>
    <mergeCell ref="F48:I49"/>
    <mergeCell ref="B21:B24"/>
    <mergeCell ref="D21:D24"/>
    <mergeCell ref="A16:L16"/>
    <mergeCell ref="A9:L9"/>
    <mergeCell ref="A10:L10"/>
    <mergeCell ref="A11:L11"/>
    <mergeCell ref="A13:A14"/>
    <mergeCell ref="B13:B14"/>
    <mergeCell ref="C13:D13"/>
    <mergeCell ref="E13:H13"/>
    <mergeCell ref="I13:L13"/>
    <mergeCell ref="A2:C2"/>
    <mergeCell ref="I2:L2"/>
    <mergeCell ref="I3:J3"/>
    <mergeCell ref="A6:L6"/>
    <mergeCell ref="A8:L8"/>
  </mergeCells>
  <pageMargins left="0.35433070866141736" right="0.15748031496062992" top="0.27559055118110237" bottom="0.35433070866141736" header="0.19685039370078741" footer="0.19685039370078741"/>
  <pageSetup paperSize="9" scale="98" fitToHeight="10" orientation="landscape" horizontalDpi="300" verticalDpi="30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деф.вед.</vt:lpstr>
      <vt:lpstr>деф.вед.!Область_печати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sergeeva_za</dc:creator>
  <cp:lastModifiedBy>admins</cp:lastModifiedBy>
  <cp:lastPrinted>2024-05-16T03:38:15Z</cp:lastPrinted>
  <dcterms:created xsi:type="dcterms:W3CDTF">2002-02-11T05:58:42Z</dcterms:created>
  <dcterms:modified xsi:type="dcterms:W3CDTF">2024-05-16T03:42:35Z</dcterms:modified>
</cp:coreProperties>
</file>