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ЕСЭ-ГГ_ИРК\ОППР\_02_ПЛАН 13-1 ИГЭС\План ремонтных затрат Ф. 13-1 2024\Закупки 2024\ЦК  АП (№125 ПЗ 2024) Асфальтирование территории гидроузла\На проверку 26.04.24г\"/>
    </mc:Choice>
  </mc:AlternateContent>
  <bookViews>
    <workbookView xWindow="-120" yWindow="-120" windowWidth="29040" windowHeight="15840"/>
  </bookViews>
  <sheets>
    <sheet name="деф.вед." sheetId="2" r:id="rId1"/>
  </sheets>
  <definedNames>
    <definedName name="_xlnm._FilterDatabase" localSheetId="0" hidden="1">деф.вед.!$A$16:$L$16</definedName>
    <definedName name="_xlnm.Print_Area" localSheetId="0">деф.вед.!$A$1:$L$95</definedName>
  </definedNames>
  <calcPr calcId="162913" refMode="R1C1"/>
</workbook>
</file>

<file path=xl/calcChain.xml><?xml version="1.0" encoding="utf-8"?>
<calcChain xmlns="http://schemas.openxmlformats.org/spreadsheetml/2006/main">
  <c r="E41" i="2" l="1"/>
  <c r="G29" i="2"/>
  <c r="G18" i="2"/>
  <c r="G36" i="2" l="1"/>
  <c r="E40" i="2" s="1"/>
  <c r="E42" i="2" l="1"/>
</calcChain>
</file>

<file path=xl/sharedStrings.xml><?xml version="1.0" encoding="utf-8"?>
<sst xmlns="http://schemas.openxmlformats.org/spreadsheetml/2006/main" count="353" uniqueCount="161">
  <si>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</si>
  <si>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</si>
  <si>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</si>
  <si>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</si>
  <si>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</si>
  <si>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</si>
  <si>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</si>
  <si>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</si>
  <si>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</si>
  <si>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</si>
  <si>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</si>
  <si>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</si>
  <si>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</si>
  <si>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</si>
  <si>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</si>
  <si>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</si>
  <si>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</si>
  <si>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</si>
  <si>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</si>
  <si>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</si>
  <si>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</si>
  <si>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</si>
  <si>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>Ведомость объемов работ №1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</si>
  <si>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</si>
  <si>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</si>
  <si>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</si>
  <si>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</si>
  <si>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</si>
  <si>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100 м</t>
  </si>
  <si>
    <t>Строительный мусор</t>
  </si>
  <si>
    <t>Размещение строительного мусора на полигоне АО "САХ" г. Иркутск.</t>
  </si>
  <si>
    <t>тн</t>
  </si>
  <si>
    <t>Мусор</t>
  </si>
  <si>
    <t xml:space="preserve">Подрядчик </t>
  </si>
  <si>
    <t>Погрузка в автотранспортное средство: мусор строительный с погрузкой вручную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</si>
  <si>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</si>
  <si>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1.1</t>
  </si>
  <si>
    <t>1.2</t>
  </si>
  <si>
    <t>шт</t>
  </si>
  <si>
    <t>2.1</t>
  </si>
  <si>
    <t>2.2</t>
  </si>
  <si>
    <t>3.1</t>
  </si>
  <si>
    <t>3.2</t>
  </si>
  <si>
    <t>4.1</t>
  </si>
  <si>
    <t>4.2</t>
  </si>
  <si>
    <t>4.3</t>
  </si>
  <si>
    <t>4.4</t>
  </si>
  <si>
    <t>"___ " __________________2024г.</t>
  </si>
  <si>
    <t>Начальник ОЭЦ</t>
  </si>
  <si>
    <t>В.П. Гаримыко</t>
  </si>
  <si>
    <t>Резец поворотный для дорожной фрезы с наконечником из твердого сплава, посадочный диаметр 20 мм, длина 88 мм</t>
  </si>
  <si>
    <t>Вода</t>
  </si>
  <si>
    <t>Устройство покрытия из горячих асфальтобетонных смесей асфальтоукладчиками: третьего типоразмера, ширина укладки до 6 м, толщина слоя 4 см (первый слой)</t>
  </si>
  <si>
    <t>1000 м2</t>
  </si>
  <si>
    <t>Керосин для технических целей</t>
  </si>
  <si>
    <t>Раздел 2. Замена бордюрного камня</t>
  </si>
  <si>
    <t>Разборка бортовых камней: на щебеночном основании</t>
  </si>
  <si>
    <t>Установка бортовых камней бетонных: при других видах покрытий</t>
  </si>
  <si>
    <t>Гвозди строительные</t>
  </si>
  <si>
    <t xml:space="preserve">0,0002 </t>
  </si>
  <si>
    <t>Смеси бетонные тяжелого бетона (БСТ), класс В15 (М200)</t>
  </si>
  <si>
    <t xml:space="preserve">1,18 </t>
  </si>
  <si>
    <t>Раствор готовый кладочный, цементный, М100</t>
  </si>
  <si>
    <t xml:space="preserve">0,012 </t>
  </si>
  <si>
    <t>Доска обрезная хвойных пород, естественной влажности, длина 2-6,5 м, ширина 100-250 мм, толщина 25 мм, сорт II</t>
  </si>
  <si>
    <t xml:space="preserve">0,034 </t>
  </si>
  <si>
    <t>Камни бортовые бетонные марки БР, БВ, бетон В22,5 (М300) (БР100.45.18 бетон бетон В22,5 (М300) объем 0,081м3)</t>
  </si>
  <si>
    <t>Разборка асфальтобетонного покрытия толщиной 10 см вокруг колодцев с применением: отбойных молотков</t>
  </si>
  <si>
    <t xml:space="preserve">0,9 </t>
  </si>
  <si>
    <t xml:space="preserve">2 </t>
  </si>
  <si>
    <t>Раствор готовый кладочный, цементный, М50</t>
  </si>
  <si>
    <t xml:space="preserve">0,04 </t>
  </si>
  <si>
    <t xml:space="preserve">0,7 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</si>
  <si>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5 км  (от  АБЗ до места производства работ)</t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</si>
  <si>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 xml:space="preserve"> Ремонт асфальтового покрытия территории. </t>
    </r>
  </si>
  <si>
    <t xml:space="preserve">Асфальтовое покрытие территории ИГЭС инв.№008006 (ТГ0001031). </t>
  </si>
  <si>
    <t>Директор  филиала ООО «ЕвроСибЭнерго-Гидрогенерация»
 Иркутская ГЭС</t>
  </si>
  <si>
    <t xml:space="preserve"> _____________________В.А. Чеверда</t>
  </si>
  <si>
    <t xml:space="preserve">Главный инженер </t>
  </si>
  <si>
    <t>А.Н. Николаев</t>
  </si>
  <si>
    <t xml:space="preserve">Эмульсия битумно-катионная ЭБДК Б </t>
  </si>
  <si>
    <t xml:space="preserve">Горячая плотная  щебеночно-мастичная асфальтобетонная смесь для  верхних слоев покрытий ЩМА-16 </t>
  </si>
  <si>
    <t>Раздел 3. Ремонт колодцев</t>
  </si>
  <si>
    <t xml:space="preserve">Раздел 4. Прочие работы </t>
  </si>
  <si>
    <t>Смеси бетонные тяжелого бетона (БСТ), класс В22,5 (М300)</t>
  </si>
  <si>
    <t>Демонтаж металлических канализационных люков (крышка и опорное кольцо), ремонт бетона верха колодца, установка ранее снятого люка.</t>
  </si>
  <si>
    <r>
      <t xml:space="preserve">0,2
</t>
    </r>
    <r>
      <rPr>
        <sz val="8"/>
        <color rgb="FF000000"/>
        <rFont val="Times New Roman"/>
        <family val="1"/>
        <charset val="204"/>
      </rPr>
      <t>20 / 100</t>
    </r>
    <r>
      <rPr>
        <b/>
        <sz val="8"/>
        <color rgb="FF000000"/>
        <rFont val="Times New Roman"/>
        <family val="1"/>
        <charset val="204"/>
      </rPr>
      <t xml:space="preserve"> </t>
    </r>
  </si>
  <si>
    <r>
      <t xml:space="preserve">0,2
</t>
    </r>
    <r>
      <rPr>
        <sz val="8"/>
        <color rgb="FF000000"/>
        <rFont val="Times New Roman"/>
        <family val="1"/>
        <charset val="204"/>
      </rPr>
      <t xml:space="preserve">20 / 100 </t>
    </r>
  </si>
  <si>
    <t xml:space="preserve">Условия производства работ:  Производство работ на одной половине проезжей части при систематическом движении транспорта на другой (поз. 1.1-1.3; 2.1-2.2; 3.1).
</t>
  </si>
  <si>
    <t xml:space="preserve">Люки </t>
  </si>
  <si>
    <t>Повторное использование</t>
  </si>
  <si>
    <t>Срезка  поверхностного слоя асфальтобетонных дорожных покрытий на щебне марки по дробимости до 1000 дорожными фрезами при ширине барабана 2000 мм, толщина слоя: 8 см (с погрузкой в автосамосвалы)</t>
  </si>
  <si>
    <t>Срезка поверхностного слоя асфальтобетонных дорожных покрытий на щебне марки по дробимости до 1000 дорожными фрезами при ширине барабана 2000 мм, толщина слоя: до 10 см</t>
  </si>
  <si>
    <t xml:space="preserve">3,8394 </t>
  </si>
  <si>
    <t xml:space="preserve">1,335771 </t>
  </si>
  <si>
    <t>1.1.1</t>
  </si>
  <si>
    <t>Строительный мусор покрытия автодороги</t>
  </si>
  <si>
    <t xml:space="preserve">48,114
2,43*100*0,10*1,980 </t>
  </si>
  <si>
    <t>100 м3</t>
  </si>
  <si>
    <t>Смесь песчано-гравийная природная</t>
  </si>
  <si>
    <t xml:space="preserve">15,2 </t>
  </si>
  <si>
    <t>1.3</t>
  </si>
  <si>
    <t xml:space="preserve">0,006286 </t>
  </si>
  <si>
    <t xml:space="preserve">7,184 </t>
  </si>
  <si>
    <t xml:space="preserve">215,13835 </t>
  </si>
  <si>
    <t xml:space="preserve">1,4567805 </t>
  </si>
  <si>
    <t>1.4</t>
  </si>
  <si>
    <t>Устройство покрытия из горячих асфальтобетонных смесей асфальтоукладчиками: третьего типоразмера, ширина укладки до 6 м, толщина слоя 4 см (второй слой)</t>
  </si>
  <si>
    <t xml:space="preserve">0,7283903 </t>
  </si>
  <si>
    <t xml:space="preserve">215,31795 </t>
  </si>
  <si>
    <t>Разборка бортовых камней: на бетонном основании</t>
  </si>
  <si>
    <t xml:space="preserve">0,0004 </t>
  </si>
  <si>
    <t xml:space="preserve">2,36 </t>
  </si>
  <si>
    <t xml:space="preserve">0,024 </t>
  </si>
  <si>
    <t xml:space="preserve">0,068 </t>
  </si>
  <si>
    <t>2.3</t>
  </si>
  <si>
    <t>Ремонт бордюров с внутренней обшивкой</t>
  </si>
  <si>
    <t xml:space="preserve">0,029 </t>
  </si>
  <si>
    <t>2.4</t>
  </si>
  <si>
    <t>Круг алмазный отрезной сегментный, диаметр 350 мм, толщина алмазной кромки 3,2 мм, высота алмазной кромки 8 мм</t>
  </si>
  <si>
    <t>2.6</t>
  </si>
  <si>
    <t>Разборка монолитных перегородок: железобетонных</t>
  </si>
  <si>
    <t xml:space="preserve">0,102 </t>
  </si>
  <si>
    <t>Ацетилен газообразный технический</t>
  </si>
  <si>
    <t xml:space="preserve">0,02652 </t>
  </si>
  <si>
    <t>Кислород газообразный технический</t>
  </si>
  <si>
    <t xml:space="preserve">0,204 </t>
  </si>
  <si>
    <t>Раздел 3. Прочие работы</t>
  </si>
  <si>
    <t xml:space="preserve">430,456
215,13835+215,31795 </t>
  </si>
  <si>
    <t>3.3</t>
  </si>
  <si>
    <t>3.4</t>
  </si>
  <si>
    <t xml:space="preserve">Раздел 1. Ремонт асфальтового покрытия </t>
  </si>
  <si>
    <r>
      <t xml:space="preserve">23,36
</t>
    </r>
    <r>
      <rPr>
        <sz val="8"/>
        <color rgb="FF000000"/>
        <rFont val="Times New Roman"/>
        <family val="1"/>
        <charset val="204"/>
      </rPr>
      <t xml:space="preserve">(1125+1051+160) / 100 </t>
    </r>
  </si>
  <si>
    <t>36,9088</t>
  </si>
  <si>
    <t>12,840992</t>
  </si>
  <si>
    <t xml:space="preserve">0,0065408 </t>
  </si>
  <si>
    <t xml:space="preserve">7,4752 </t>
  </si>
  <si>
    <t xml:space="preserve">223,85888 </t>
  </si>
  <si>
    <t xml:space="preserve">1,5158304 </t>
  </si>
  <si>
    <t xml:space="preserve">0,7579152 </t>
  </si>
  <si>
    <t xml:space="preserve">224,04576 </t>
  </si>
  <si>
    <t>Смеси асфальтобетонные для нижнего слоя покрытия с нормальны</t>
  </si>
  <si>
    <t>Эмульсия битумно-катионная ЭБДК Б</t>
  </si>
  <si>
    <t>Горячая плотная  щебеночно-мастичная асфальтобетонная смесь для  верхних слоев покрытий ЩМА-16</t>
  </si>
  <si>
    <r>
      <rPr>
        <b/>
        <sz val="8"/>
        <color rgb="FF000000"/>
        <rFont val="Times New Roman"/>
        <family val="1"/>
        <charset val="204"/>
      </rPr>
      <t>2,336</t>
    </r>
    <r>
      <rPr>
        <sz val="8"/>
        <color rgb="FF000000"/>
        <rFont val="Times New Roman"/>
        <family val="1"/>
        <charset val="204"/>
      </rPr>
      <t xml:space="preserve">
(1125+1051+160) / 1000 </t>
    </r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</si>
  <si>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 xml:space="preserve"> Ремонт асфальтового покрытия подъездной автодороги </t>
    </r>
  </si>
  <si>
    <t>Сооружение подъездная дорога с асфальтовым покрытием, протяженностью 507 п.м.до территории хоздвора</t>
  </si>
  <si>
    <t>Смеси асфальтобетонные для нижнего слоя покрытия с нормальными условиями движения А22 Нн</t>
  </si>
  <si>
    <r>
      <t xml:space="preserve">2,43
</t>
    </r>
    <r>
      <rPr>
        <sz val="8"/>
        <color rgb="FF000000"/>
        <rFont val="Times New Roman"/>
        <family val="1"/>
        <charset val="204"/>
      </rPr>
      <t xml:space="preserve">243 / 100 </t>
    </r>
  </si>
  <si>
    <r>
      <t xml:space="preserve">0,152
</t>
    </r>
    <r>
      <rPr>
        <sz val="8"/>
        <color rgb="FF000000"/>
        <rFont val="Times New Roman"/>
        <family val="1"/>
        <charset val="204"/>
      </rPr>
      <t xml:space="preserve">15,2 / 100 </t>
    </r>
  </si>
  <si>
    <r>
      <t xml:space="preserve">2,245
</t>
    </r>
    <r>
      <rPr>
        <sz val="8"/>
        <color rgb="FF000000"/>
        <rFont val="Times New Roman"/>
        <family val="1"/>
        <charset val="204"/>
      </rPr>
      <t xml:space="preserve">(2145+100) / 1000 </t>
    </r>
  </si>
  <si>
    <r>
      <t xml:space="preserve">0,4
</t>
    </r>
    <r>
      <rPr>
        <sz val="8"/>
        <color rgb="FF000000"/>
        <rFont val="Times New Roman"/>
        <family val="1"/>
        <charset val="204"/>
      </rPr>
      <t xml:space="preserve">40 / 100 </t>
    </r>
  </si>
  <si>
    <t xml:space="preserve">3,24
</t>
  </si>
  <si>
    <t>Резка затвердевшего покрытия прямолинейными участками длиной от 0,1 до 20 м нарезчиком швов с алмазными дисками при ширине пропила 3 мм: бетонного на глубину 150 мм</t>
  </si>
  <si>
    <t>0,30872</t>
  </si>
  <si>
    <t xml:space="preserve">Условия производства работ:  Производство работ на одной половине проезжей части при систематическом движении транспорта на другой (поз. 1.1-1.4; 2.1-2.3).
</t>
  </si>
  <si>
    <t>Устройство подстилающих и выравнивающих слоев оснований: из песчано-гравийной смеси</t>
  </si>
  <si>
    <r>
      <t xml:space="preserve">0,29
</t>
    </r>
    <r>
      <rPr>
        <sz val="8"/>
        <color rgb="FF000000"/>
        <rFont val="Times New Roman"/>
        <family val="1"/>
        <charset val="204"/>
      </rPr>
      <t xml:space="preserve">29 / 100 </t>
    </r>
  </si>
  <si>
    <r>
      <t xml:space="preserve">0,136
</t>
    </r>
    <r>
      <rPr>
        <sz val="8"/>
        <color rgb="FF000000"/>
        <rFont val="Times New Roman"/>
        <family val="1"/>
        <charset val="204"/>
      </rPr>
      <t xml:space="preserve">13,6 / 100 </t>
    </r>
  </si>
  <si>
    <r>
      <t xml:space="preserve">13,012
</t>
    </r>
    <r>
      <rPr>
        <sz val="8"/>
        <color rgb="FF000000"/>
        <rFont val="Times New Roman"/>
        <family val="1"/>
        <charset val="204"/>
      </rPr>
      <t xml:space="preserve">48,114*0+7,128+5,6289+0,255 </t>
    </r>
  </si>
  <si>
    <r>
      <t xml:space="preserve">61,126
</t>
    </r>
    <r>
      <rPr>
        <sz val="8"/>
        <color rgb="FF000000"/>
        <rFont val="Times New Roman"/>
        <family val="1"/>
        <charset val="204"/>
      </rPr>
      <t xml:space="preserve">48,114*1+7,128+5,6289+0,255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</si>
</sst>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8" fillId="0" borderId="0"/>
    <xf numFmtId="0" fontId="13" fillId="0" borderId="0"/>
    <xf numFmtId="0" fontId="15" fillId="0" borderId="0"/>
    <xf numFmtId="0" fontId="20" fillId="0" borderId="0"/>
  </cellStyleXfs>
  <cellXfs count="183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Fill="1"/>
    <xf numFmtId="0" fontId="2" fillId="0" borderId="0" xfId="1" applyFont="1" applyFill="1" applyAlignment="1">
      <alignment horizontal="center" vertical="top"/>
    </xf>
    <xf numFmtId="49" fontId="2" fillId="0" borderId="0" xfId="1" applyNumberFormat="1" applyFont="1" applyFill="1" applyAlignment="1">
      <alignment horizontal="left" vertical="top" wrapText="1"/>
    </xf>
    <xf numFmtId="0" fontId="2" fillId="0" borderId="0" xfId="1" applyNumberFormat="1" applyFont="1" applyFill="1" applyAlignment="1">
      <alignment horizontal="center" vertical="top" wrapText="1"/>
    </xf>
    <xf numFmtId="0" fontId="2" fillId="0" borderId="0" xfId="1" applyNumberFormat="1" applyFont="1" applyFill="1" applyAlignment="1">
      <alignment horizontal="right" vertical="top"/>
    </xf>
    <xf numFmtId="0" fontId="2" fillId="0" borderId="0" xfId="1" applyFont="1" applyFill="1"/>
    <xf numFmtId="0" fontId="2" fillId="0" borderId="0" xfId="0" applyFont="1" applyAlignment="1"/>
    <xf numFmtId="0" fontId="2" fillId="0" borderId="0" xfId="0" applyFont="1" applyFill="1" applyAlignment="1"/>
    <xf numFmtId="0" fontId="2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7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2" xfId="0" applyFont="1" applyBorder="1"/>
    <xf numFmtId="0" fontId="2" fillId="0" borderId="2" xfId="0" applyFont="1" applyFill="1" applyBorder="1"/>
    <xf numFmtId="0" fontId="2" fillId="0" borderId="0" xfId="0" applyFont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NumberFormat="1" applyFont="1" applyFill="1" applyAlignment="1">
      <alignment horizontal="center" wrapText="1"/>
    </xf>
    <xf numFmtId="0" fontId="2" fillId="0" borderId="0" xfId="1" applyFont="1" applyFill="1" applyAlignment="1"/>
    <xf numFmtId="0" fontId="7" fillId="0" borderId="0" xfId="0" applyFont="1" applyAlignment="1">
      <alignment horizontal="left"/>
    </xf>
    <xf numFmtId="49" fontId="7" fillId="0" borderId="0" xfId="0" applyNumberFormat="1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11" fillId="0" borderId="0" xfId="0" applyFont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 vertical="top" wrapText="1"/>
    </xf>
    <xf numFmtId="0" fontId="2" fillId="0" borderId="0" xfId="1" applyFont="1" applyFill="1" applyAlignment="1">
      <alignment vertical="top"/>
    </xf>
    <xf numFmtId="0" fontId="2" fillId="0" borderId="3" xfId="0" applyFont="1" applyBorder="1"/>
    <xf numFmtId="0" fontId="2" fillId="0" borderId="12" xfId="0" applyFont="1" applyBorder="1"/>
    <xf numFmtId="0" fontId="2" fillId="0" borderId="1" xfId="0" applyFont="1" applyBorder="1"/>
    <xf numFmtId="0" fontId="14" fillId="0" borderId="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2" fontId="14" fillId="0" borderId="0" xfId="0" applyNumberFormat="1" applyFont="1" applyBorder="1" applyAlignment="1">
      <alignment horizontal="center" vertical="top" wrapText="1"/>
    </xf>
    <xf numFmtId="49" fontId="16" fillId="0" borderId="2" xfId="4" applyNumberFormat="1" applyFont="1" applyFill="1" applyBorder="1" applyAlignment="1" applyProtection="1">
      <alignment horizontal="center" vertical="top" wrapText="1"/>
    </xf>
    <xf numFmtId="49" fontId="16" fillId="0" borderId="2" xfId="4" applyNumberFormat="1" applyFont="1" applyFill="1" applyBorder="1" applyAlignment="1" applyProtection="1">
      <alignment horizontal="left" vertical="top" wrapText="1"/>
    </xf>
    <xf numFmtId="0" fontId="16" fillId="0" borderId="2" xfId="4" applyNumberFormat="1" applyFont="1" applyFill="1" applyBorder="1" applyAlignment="1" applyProtection="1">
      <alignment horizontal="right" vertical="top" wrapText="1"/>
    </xf>
    <xf numFmtId="49" fontId="17" fillId="0" borderId="2" xfId="4" applyNumberFormat="1" applyFont="1" applyFill="1" applyBorder="1" applyAlignment="1" applyProtection="1">
      <alignment horizontal="left" vertical="top" wrapText="1"/>
    </xf>
    <xf numFmtId="49" fontId="17" fillId="0" borderId="2" xfId="4" applyNumberFormat="1" applyFont="1" applyFill="1" applyBorder="1" applyAlignment="1" applyProtection="1">
      <alignment horizontal="center" vertical="top" wrapText="1"/>
    </xf>
    <xf numFmtId="49" fontId="17" fillId="0" borderId="2" xfId="4" applyNumberFormat="1" applyFont="1" applyFill="1" applyBorder="1" applyAlignment="1" applyProtection="1">
      <alignment horizontal="right" vertical="top" wrapText="1"/>
    </xf>
    <xf numFmtId="0" fontId="17" fillId="0" borderId="2" xfId="4" applyNumberFormat="1" applyFont="1" applyFill="1" applyBorder="1" applyAlignment="1" applyProtection="1">
      <alignment horizontal="right" vertical="top" wrapText="1"/>
    </xf>
    <xf numFmtId="49" fontId="1" fillId="0" borderId="1" xfId="4" applyNumberFormat="1" applyFont="1" applyFill="1" applyBorder="1" applyAlignment="1" applyProtection="1">
      <alignment horizontal="right" vertical="top" wrapText="1"/>
    </xf>
    <xf numFmtId="49" fontId="1" fillId="0" borderId="12" xfId="4" applyNumberFormat="1" applyFont="1" applyFill="1" applyBorder="1" applyAlignment="1" applyProtection="1">
      <alignment horizontal="right" vertical="top" wrapText="1"/>
    </xf>
    <xf numFmtId="49" fontId="16" fillId="0" borderId="12" xfId="4" applyNumberFormat="1" applyFont="1" applyFill="1" applyBorder="1" applyAlignment="1" applyProtection="1">
      <alignment horizontal="center" vertical="top" wrapText="1"/>
    </xf>
    <xf numFmtId="49" fontId="17" fillId="0" borderId="12" xfId="4" applyNumberFormat="1" applyFont="1" applyFill="1" applyBorder="1" applyAlignment="1" applyProtection="1">
      <alignment horizontal="left" vertical="top" wrapText="1"/>
    </xf>
    <xf numFmtId="49" fontId="17" fillId="0" borderId="12" xfId="4" applyNumberFormat="1" applyFont="1" applyFill="1" applyBorder="1" applyAlignment="1" applyProtection="1">
      <alignment horizontal="center" vertical="top" wrapText="1"/>
    </xf>
    <xf numFmtId="49" fontId="17" fillId="0" borderId="12" xfId="4" applyNumberFormat="1" applyFont="1" applyFill="1" applyBorder="1" applyAlignment="1" applyProtection="1">
      <alignment horizontal="right" vertical="top" wrapText="1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1" applyFont="1" applyFill="1"/>
    <xf numFmtId="0" fontId="18" fillId="0" borderId="0" xfId="1" applyFont="1" applyFill="1" applyAlignment="1">
      <alignment horizontal="left" vertical="top"/>
    </xf>
    <xf numFmtId="0" fontId="14" fillId="0" borderId="0" xfId="0" applyFont="1" applyFill="1" applyAlignment="1">
      <alignment horizontal="left"/>
    </xf>
    <xf numFmtId="0" fontId="14" fillId="0" borderId="4" xfId="0" applyFont="1" applyBorder="1" applyAlignment="1">
      <alignment horizontal="center"/>
    </xf>
    <xf numFmtId="49" fontId="19" fillId="0" borderId="2" xfId="4" applyNumberFormat="1" applyFont="1" applyFill="1" applyBorder="1" applyAlignment="1" applyProtection="1">
      <alignment horizontal="left" vertical="top" wrapText="1"/>
    </xf>
    <xf numFmtId="0" fontId="14" fillId="0" borderId="2" xfId="0" applyFont="1" applyFill="1" applyBorder="1"/>
    <xf numFmtId="49" fontId="17" fillId="0" borderId="1" xfId="4" applyNumberFormat="1" applyFont="1" applyFill="1" applyBorder="1" applyAlignment="1" applyProtection="1">
      <alignment horizontal="left" vertical="top" wrapText="1"/>
    </xf>
    <xf numFmtId="0" fontId="17" fillId="0" borderId="1" xfId="4" applyNumberFormat="1" applyFont="1" applyFill="1" applyBorder="1" applyAlignment="1" applyProtection="1">
      <alignment horizontal="righ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top" wrapText="1"/>
    </xf>
    <xf numFmtId="164" fontId="1" fillId="3" borderId="3" xfId="0" applyNumberFormat="1" applyFont="1" applyFill="1" applyBorder="1" applyAlignment="1">
      <alignment horizontal="right" vertical="top"/>
    </xf>
    <xf numFmtId="0" fontId="1" fillId="3" borderId="3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center" vertical="top" wrapText="1"/>
    </xf>
    <xf numFmtId="164" fontId="1" fillId="2" borderId="15" xfId="0" applyNumberFormat="1" applyFont="1" applyFill="1" applyBorder="1" applyAlignment="1">
      <alignment horizontal="right" vertical="top"/>
    </xf>
    <xf numFmtId="0" fontId="1" fillId="2" borderId="15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right" vertical="top"/>
    </xf>
    <xf numFmtId="164" fontId="7" fillId="0" borderId="2" xfId="0" applyNumberFormat="1" applyFont="1" applyBorder="1"/>
    <xf numFmtId="0" fontId="7" fillId="0" borderId="2" xfId="0" applyFont="1" applyBorder="1"/>
    <xf numFmtId="0" fontId="1" fillId="0" borderId="9" xfId="0" applyFont="1" applyBorder="1" applyAlignment="1">
      <alignment horizontal="center" vertical="top" wrapText="1"/>
    </xf>
    <xf numFmtId="49" fontId="16" fillId="0" borderId="3" xfId="4" applyNumberFormat="1" applyFont="1" applyFill="1" applyBorder="1" applyAlignment="1" applyProtection="1">
      <alignment horizontal="left" vertical="top" wrapText="1"/>
    </xf>
    <xf numFmtId="0" fontId="16" fillId="0" borderId="3" xfId="4" applyNumberFormat="1" applyFont="1" applyFill="1" applyBorder="1" applyAlignment="1" applyProtection="1">
      <alignment horizontal="right" vertical="top" wrapText="1"/>
    </xf>
    <xf numFmtId="49" fontId="16" fillId="0" borderId="3" xfId="4" applyNumberFormat="1" applyFont="1" applyFill="1" applyBorder="1" applyAlignment="1" applyProtection="1">
      <alignment horizontal="center" vertical="top" wrapText="1"/>
    </xf>
    <xf numFmtId="49" fontId="16" fillId="0" borderId="1" xfId="4" applyNumberFormat="1" applyFont="1" applyFill="1" applyBorder="1" applyAlignment="1" applyProtection="1">
      <alignment horizontal="center" vertical="top" wrapText="1"/>
    </xf>
    <xf numFmtId="0" fontId="2" fillId="0" borderId="0" xfId="1" applyFont="1" applyFill="1" applyAlignment="1">
      <alignment horizontal="left" vertical="top" wrapText="1"/>
    </xf>
    <xf numFmtId="49" fontId="17" fillId="0" borderId="14" xfId="5" applyNumberFormat="1" applyFont="1" applyFill="1" applyBorder="1" applyAlignment="1" applyProtection="1">
      <alignment horizontal="left" vertical="top" wrapText="1"/>
    </xf>
    <xf numFmtId="49" fontId="17" fillId="0" borderId="2" xfId="5" applyNumberFormat="1" applyFont="1" applyFill="1" applyBorder="1" applyAlignment="1" applyProtection="1">
      <alignment horizontal="center" vertical="top" wrapText="1"/>
    </xf>
    <xf numFmtId="49" fontId="17" fillId="0" borderId="2" xfId="5" applyNumberFormat="1" applyFont="1" applyFill="1" applyBorder="1" applyAlignment="1" applyProtection="1">
      <alignment horizontal="right" vertical="top" wrapText="1"/>
    </xf>
    <xf numFmtId="49" fontId="16" fillId="0" borderId="3" xfId="0" applyNumberFormat="1" applyFont="1" applyFill="1" applyBorder="1" applyAlignment="1" applyProtection="1">
      <alignment horizontal="center" vertical="top" wrapText="1"/>
    </xf>
    <xf numFmtId="49" fontId="17" fillId="0" borderId="2" xfId="0" applyNumberFormat="1" applyFont="1" applyFill="1" applyBorder="1" applyAlignment="1" applyProtection="1">
      <alignment horizontal="center" vertical="top" wrapText="1"/>
    </xf>
    <xf numFmtId="49" fontId="17" fillId="0" borderId="2" xfId="0" applyNumberFormat="1" applyFont="1" applyFill="1" applyBorder="1" applyAlignment="1" applyProtection="1">
      <alignment horizontal="right" vertical="top" wrapText="1"/>
    </xf>
    <xf numFmtId="49" fontId="17" fillId="0" borderId="3" xfId="4" applyNumberFormat="1" applyFont="1" applyFill="1" applyBorder="1" applyAlignment="1" applyProtection="1">
      <alignment horizontal="center" vertical="top" wrapText="1"/>
    </xf>
    <xf numFmtId="49" fontId="17" fillId="0" borderId="16" xfId="5" applyNumberFormat="1" applyFont="1" applyFill="1" applyBorder="1" applyAlignment="1" applyProtection="1">
      <alignment horizontal="left" vertical="top" wrapText="1"/>
    </xf>
    <xf numFmtId="49" fontId="17" fillId="0" borderId="3" xfId="5" applyNumberFormat="1" applyFont="1" applyFill="1" applyBorder="1" applyAlignment="1" applyProtection="1">
      <alignment horizontal="center" vertical="top" wrapText="1"/>
    </xf>
    <xf numFmtId="0" fontId="17" fillId="0" borderId="3" xfId="5" applyNumberFormat="1" applyFont="1" applyFill="1" applyBorder="1" applyAlignment="1" applyProtection="1">
      <alignment horizontal="right" vertical="top" wrapText="1"/>
    </xf>
    <xf numFmtId="49" fontId="17" fillId="0" borderId="2" xfId="5" applyNumberFormat="1" applyFont="1" applyFill="1" applyBorder="1" applyAlignment="1" applyProtection="1">
      <alignment horizontal="left" vertical="top" wrapText="1"/>
    </xf>
    <xf numFmtId="49" fontId="17" fillId="0" borderId="3" xfId="5" applyNumberFormat="1" applyFont="1" applyFill="1" applyBorder="1" applyAlignment="1" applyProtection="1">
      <alignment horizontal="left" vertical="top" wrapText="1"/>
    </xf>
    <xf numFmtId="49" fontId="21" fillId="0" borderId="12" xfId="4" applyNumberFormat="1" applyFont="1" applyFill="1" applyBorder="1" applyAlignment="1" applyProtection="1">
      <alignment horizontal="right" vertical="top" wrapText="1"/>
    </xf>
    <xf numFmtId="1" fontId="1" fillId="2" borderId="3" xfId="0" applyNumberFormat="1" applyFont="1" applyFill="1" applyBorder="1" applyAlignment="1">
      <alignment horizontal="right" vertical="top"/>
    </xf>
    <xf numFmtId="49" fontId="16" fillId="0" borderId="2" xfId="0" applyNumberFormat="1" applyFont="1" applyFill="1" applyBorder="1" applyAlignment="1" applyProtection="1">
      <alignment horizontal="center" vertical="top" wrapText="1"/>
    </xf>
    <xf numFmtId="49" fontId="16" fillId="0" borderId="2" xfId="0" applyNumberFormat="1" applyFont="1" applyFill="1" applyBorder="1" applyAlignment="1" applyProtection="1">
      <alignment horizontal="left" vertical="top" wrapText="1"/>
    </xf>
    <xf numFmtId="0" fontId="16" fillId="0" borderId="2" xfId="0" applyNumberFormat="1" applyFont="1" applyFill="1" applyBorder="1" applyAlignment="1" applyProtection="1">
      <alignment horizontal="righ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right" vertical="top"/>
    </xf>
    <xf numFmtId="49" fontId="17" fillId="0" borderId="2" xfId="0" applyNumberFormat="1" applyFont="1" applyFill="1" applyBorder="1" applyAlignment="1" applyProtection="1">
      <alignment horizontal="left" vertical="top" wrapText="1"/>
    </xf>
    <xf numFmtId="0" fontId="17" fillId="0" borderId="2" xfId="0" applyNumberFormat="1" applyFont="1" applyFill="1" applyBorder="1" applyAlignment="1" applyProtection="1">
      <alignment horizontal="right" vertical="top" wrapText="1"/>
    </xf>
    <xf numFmtId="49" fontId="1" fillId="0" borderId="12" xfId="0" applyNumberFormat="1" applyFont="1" applyFill="1" applyBorder="1" applyAlignment="1" applyProtection="1">
      <alignment horizontal="right" vertical="top" wrapText="1"/>
    </xf>
    <xf numFmtId="49" fontId="16" fillId="0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164" fontId="2" fillId="0" borderId="0" xfId="0" applyNumberFormat="1" applyFont="1"/>
    <xf numFmtId="0" fontId="2" fillId="0" borderId="0" xfId="0" applyFont="1" applyFill="1" applyAlignment="1">
      <alignment horizontal="center" vertical="center"/>
    </xf>
    <xf numFmtId="0" fontId="12" fillId="0" borderId="0" xfId="1" applyFont="1" applyFill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/>
    </xf>
    <xf numFmtId="0" fontId="1" fillId="3" borderId="3" xfId="0" applyFont="1" applyFill="1" applyBorder="1" applyAlignment="1">
      <alignment vertical="top"/>
    </xf>
    <xf numFmtId="0" fontId="1" fillId="0" borderId="2" xfId="0" applyFont="1" applyFill="1" applyBorder="1"/>
    <xf numFmtId="0" fontId="1" fillId="3" borderId="12" xfId="0" applyFont="1" applyFill="1" applyBorder="1" applyAlignment="1">
      <alignment vertical="top"/>
    </xf>
    <xf numFmtId="0" fontId="1" fillId="3" borderId="2" xfId="0" applyFont="1" applyFill="1" applyBorder="1" applyAlignment="1">
      <alignment vertical="top"/>
    </xf>
    <xf numFmtId="0" fontId="22" fillId="2" borderId="3" xfId="0" applyFont="1" applyFill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2" fillId="0" borderId="0" xfId="1" applyFont="1" applyFill="1" applyAlignment="1">
      <alignment horizontal="left" vertical="top" wrapText="1"/>
    </xf>
    <xf numFmtId="0" fontId="3" fillId="0" borderId="0" xfId="0" applyFont="1" applyAlignment="1">
      <alignment horizontal="center"/>
    </xf>
    <xf numFmtId="0" fontId="9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12" fillId="0" borderId="0" xfId="0" applyFont="1" applyAlignment="1">
      <alignment horizontal="center" vertical="top"/>
    </xf>
    <xf numFmtId="0" fontId="2" fillId="0" borderId="0" xfId="1" applyFont="1" applyFill="1" applyAlignment="1">
      <alignment horizontal="left" wrapText="1"/>
    </xf>
    <xf numFmtId="0" fontId="1" fillId="0" borderId="0" xfId="0" applyFont="1" applyAlignment="1">
      <alignment horizontal="center" vertical="top"/>
    </xf>
    <xf numFmtId="0" fontId="2" fillId="0" borderId="0" xfId="0" applyFont="1" applyFill="1" applyAlignment="1">
      <alignment horizontal="left" wrapText="1"/>
    </xf>
    <xf numFmtId="49" fontId="10" fillId="4" borderId="14" xfId="4" applyNumberFormat="1" applyFont="1" applyFill="1" applyBorder="1" applyAlignment="1" applyProtection="1">
      <alignment horizontal="left" vertical="center" wrapText="1"/>
    </xf>
    <xf numFmtId="49" fontId="10" fillId="4" borderId="13" xfId="4" applyNumberFormat="1" applyFont="1" applyFill="1" applyBorder="1" applyAlignment="1" applyProtection="1">
      <alignment horizontal="left" vertical="center" wrapText="1"/>
    </xf>
    <xf numFmtId="49" fontId="10" fillId="4" borderId="15" xfId="4" applyNumberFormat="1" applyFont="1" applyFill="1" applyBorder="1" applyAlignment="1" applyProtection="1">
      <alignment horizontal="left" vertical="center" wrapText="1"/>
    </xf>
    <xf numFmtId="49" fontId="16" fillId="0" borderId="3" xfId="4" applyNumberFormat="1" applyFont="1" applyFill="1" applyBorder="1" applyAlignment="1" applyProtection="1">
      <alignment horizontal="left" vertical="top" wrapText="1"/>
    </xf>
    <xf numFmtId="49" fontId="16" fillId="0" borderId="1" xfId="4" applyNumberFormat="1" applyFont="1" applyFill="1" applyBorder="1" applyAlignment="1" applyProtection="1">
      <alignment horizontal="left" vertical="top" wrapText="1"/>
    </xf>
    <xf numFmtId="49" fontId="16" fillId="0" borderId="3" xfId="4" applyNumberFormat="1" applyFont="1" applyFill="1" applyBorder="1" applyAlignment="1" applyProtection="1">
      <alignment horizontal="center" vertical="top" wrapText="1"/>
    </xf>
    <xf numFmtId="49" fontId="16" fillId="0" borderId="1" xfId="4" applyNumberFormat="1" applyFont="1" applyFill="1" applyBorder="1" applyAlignment="1" applyProtection="1">
      <alignment horizontal="center" vertical="top" wrapText="1"/>
    </xf>
    <xf numFmtId="0" fontId="16" fillId="0" borderId="16" xfId="4" applyNumberFormat="1" applyFont="1" applyFill="1" applyBorder="1" applyAlignment="1" applyProtection="1">
      <alignment horizontal="right" vertical="top" wrapText="1"/>
    </xf>
    <xf numFmtId="0" fontId="16" fillId="0" borderId="17" xfId="4" applyNumberFormat="1" applyFont="1" applyFill="1" applyBorder="1" applyAlignment="1" applyProtection="1">
      <alignment horizontal="right" vertical="top" wrapText="1"/>
    </xf>
    <xf numFmtId="0" fontId="17" fillId="0" borderId="3" xfId="4" applyNumberFormat="1" applyFont="1" applyFill="1" applyBorder="1" applyAlignment="1" applyProtection="1">
      <alignment horizontal="right" vertical="top" wrapText="1"/>
    </xf>
    <xf numFmtId="0" fontId="17" fillId="0" borderId="12" xfId="4" applyNumberFormat="1" applyFont="1" applyFill="1" applyBorder="1" applyAlignment="1" applyProtection="1">
      <alignment horizontal="right" vertical="top" wrapText="1"/>
    </xf>
    <xf numFmtId="49" fontId="16" fillId="0" borderId="3" xfId="5" applyNumberFormat="1" applyFont="1" applyFill="1" applyBorder="1" applyAlignment="1" applyProtection="1">
      <alignment horizontal="left" vertical="top" wrapText="1"/>
    </xf>
    <xf numFmtId="49" fontId="16" fillId="0" borderId="12" xfId="5" applyNumberFormat="1" applyFont="1" applyFill="1" applyBorder="1" applyAlignment="1" applyProtection="1">
      <alignment horizontal="left" vertical="top" wrapText="1"/>
    </xf>
    <xf numFmtId="49" fontId="16" fillId="0" borderId="1" xfId="5" applyNumberFormat="1" applyFont="1" applyFill="1" applyBorder="1" applyAlignment="1" applyProtection="1">
      <alignment horizontal="left" vertical="top" wrapText="1"/>
    </xf>
    <xf numFmtId="0" fontId="17" fillId="0" borderId="3" xfId="5" applyNumberFormat="1" applyFont="1" applyFill="1" applyBorder="1" applyAlignment="1" applyProtection="1">
      <alignment horizontal="right" vertical="top" wrapText="1"/>
    </xf>
    <xf numFmtId="0" fontId="17" fillId="0" borderId="12" xfId="5" applyNumberFormat="1" applyFont="1" applyFill="1" applyBorder="1" applyAlignment="1" applyProtection="1">
      <alignment horizontal="right" vertical="top" wrapText="1"/>
    </xf>
    <xf numFmtId="0" fontId="17" fillId="0" borderId="1" xfId="5" applyNumberFormat="1" applyFont="1" applyFill="1" applyBorder="1" applyAlignment="1" applyProtection="1">
      <alignment horizontal="right" vertical="top" wrapText="1"/>
    </xf>
    <xf numFmtId="49" fontId="16" fillId="0" borderId="12" xfId="4" applyNumberFormat="1" applyFont="1" applyFill="1" applyBorder="1" applyAlignment="1" applyProtection="1">
      <alignment horizontal="left" vertical="top" wrapText="1"/>
    </xf>
    <xf numFmtId="0" fontId="16" fillId="0" borderId="3" xfId="4" applyNumberFormat="1" applyFont="1" applyFill="1" applyBorder="1" applyAlignment="1" applyProtection="1">
      <alignment horizontal="right" vertical="top" wrapText="1"/>
    </xf>
    <xf numFmtId="0" fontId="16" fillId="0" borderId="1" xfId="4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vertical="top" wrapText="1"/>
    </xf>
    <xf numFmtId="0" fontId="14" fillId="0" borderId="0" xfId="0" applyFont="1" applyBorder="1" applyAlignment="1">
      <alignment vertical="top"/>
    </xf>
    <xf numFmtId="0" fontId="2" fillId="0" borderId="0" xfId="0" applyFont="1" applyFill="1" applyAlignment="1">
      <alignment horizontal="left" vertical="top" wrapText="1"/>
    </xf>
    <xf numFmtId="49" fontId="10" fillId="5" borderId="14" xfId="4" applyNumberFormat="1" applyFont="1" applyFill="1" applyBorder="1" applyAlignment="1" applyProtection="1">
      <alignment horizontal="left" vertical="center" wrapText="1"/>
    </xf>
    <xf numFmtId="49" fontId="10" fillId="5" borderId="13" xfId="4" applyNumberFormat="1" applyFont="1" applyFill="1" applyBorder="1" applyAlignment="1" applyProtection="1">
      <alignment horizontal="left" vertical="center" wrapText="1"/>
    </xf>
    <xf numFmtId="49" fontId="10" fillId="5" borderId="15" xfId="4" applyNumberFormat="1" applyFont="1" applyFill="1" applyBorder="1" applyAlignment="1" applyProtection="1">
      <alignment horizontal="left" vertical="center" wrapText="1"/>
    </xf>
    <xf numFmtId="49" fontId="16" fillId="0" borderId="3" xfId="0" applyNumberFormat="1" applyFont="1" applyFill="1" applyBorder="1" applyAlignment="1" applyProtection="1">
      <alignment horizontal="left" vertical="top" wrapText="1"/>
    </xf>
    <xf numFmtId="49" fontId="16" fillId="0" borderId="12" xfId="0" applyNumberFormat="1" applyFont="1" applyFill="1" applyBorder="1" applyAlignment="1" applyProtection="1">
      <alignment horizontal="left" vertical="top" wrapText="1"/>
    </xf>
    <xf numFmtId="49" fontId="16" fillId="0" borderId="1" xfId="0" applyNumberFormat="1" applyFont="1" applyFill="1" applyBorder="1" applyAlignment="1" applyProtection="1">
      <alignment horizontal="left" vertical="top" wrapText="1"/>
    </xf>
    <xf numFmtId="0" fontId="16" fillId="0" borderId="3" xfId="0" applyNumberFormat="1" applyFont="1" applyFill="1" applyBorder="1" applyAlignment="1" applyProtection="1">
      <alignment horizontal="right" vertical="top" wrapText="1"/>
    </xf>
    <xf numFmtId="0" fontId="16" fillId="0" borderId="12" xfId="0" applyNumberFormat="1" applyFont="1" applyFill="1" applyBorder="1" applyAlignment="1" applyProtection="1">
      <alignment horizontal="right" vertical="top" wrapText="1"/>
    </xf>
    <xf numFmtId="0" fontId="16" fillId="0" borderId="1" xfId="0" applyNumberFormat="1" applyFont="1" applyFill="1" applyBorder="1" applyAlignment="1" applyProtection="1">
      <alignment horizontal="right" vertical="top" wrapText="1"/>
    </xf>
    <xf numFmtId="49" fontId="10" fillId="5" borderId="2" xfId="0" applyNumberFormat="1" applyFont="1" applyFill="1" applyBorder="1" applyAlignment="1" applyProtection="1">
      <alignment horizontal="left" vertical="center" wrapText="1"/>
    </xf>
    <xf numFmtId="49" fontId="16" fillId="0" borderId="3" xfId="0" applyNumberFormat="1" applyFont="1" applyFill="1" applyBorder="1" applyAlignment="1" applyProtection="1">
      <alignment horizontal="center" vertical="top" wrapText="1"/>
    </xf>
    <xf numFmtId="49" fontId="16" fillId="0" borderId="1" xfId="0" applyNumberFormat="1" applyFont="1" applyFill="1" applyBorder="1" applyAlignment="1" applyProtection="1">
      <alignment horizontal="center" vertical="top" wrapText="1"/>
    </xf>
    <xf numFmtId="49" fontId="16" fillId="0" borderId="12" xfId="0" applyNumberFormat="1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164" fontId="1" fillId="3" borderId="2" xfId="0" applyNumberFormat="1" applyFont="1" applyFill="1" applyBorder="1" applyAlignment="1">
      <alignment horizontal="right" vertical="top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tabSelected="1" view="pageBreakPreview" topLeftCell="A41" zoomScale="130" zoomScaleNormal="100" zoomScaleSheetLayoutView="130" workbookViewId="0">
      <selection activeCell="D42" sqref="D42"/>
    </sheetView>
  </sheetViews>
  <sheetFormatPr defaultColWidth="9.140625" defaultRowHeight="12.75" outlineLevelCol="1" x14ac:dyDescent="0.2"/>
  <cols>
    <col min="1" max="1" width="5.5703125" style="15" customWidth="1"/>
    <col min="2" max="2" width="33.42578125" style="15" customWidth="1"/>
    <col min="3" max="3" width="8" style="15" customWidth="1"/>
    <col min="4" max="4" width="14.85546875" style="15" customWidth="1"/>
    <col min="5" max="5" width="8.7109375" style="15" customWidth="1" outlineLevel="1"/>
    <col min="6" max="6" width="5.85546875" style="15" customWidth="1" outlineLevel="1"/>
    <col min="7" max="7" width="6" style="15" customWidth="1" outlineLevel="1"/>
    <col min="8" max="8" width="9.42578125" style="15" customWidth="1" outlineLevel="1"/>
    <col min="9" max="9" width="33.85546875" style="59" customWidth="1"/>
    <col min="10" max="10" width="5.5703125" style="2" customWidth="1"/>
    <col min="11" max="11" width="9" style="2" customWidth="1"/>
    <col min="12" max="12" width="7.5703125" style="120" customWidth="1"/>
    <col min="13" max="16384" width="9.140625" style="15"/>
  </cols>
  <sheetData>
    <row r="1" spans="1:12" ht="15.75" hidden="1" customHeight="1" x14ac:dyDescent="0.2">
      <c r="A1" s="3"/>
      <c r="B1" s="4"/>
      <c r="C1" s="88"/>
      <c r="D1" s="3"/>
      <c r="E1" s="5"/>
      <c r="F1" s="6"/>
      <c r="G1" s="7"/>
      <c r="H1" s="7"/>
      <c r="I1" s="61"/>
      <c r="J1" s="7"/>
      <c r="K1" s="7"/>
      <c r="L1" s="116" t="s">
        <v>20</v>
      </c>
    </row>
    <row r="2" spans="1:12" s="1" customFormat="1" ht="13.5" customHeight="1" x14ac:dyDescent="0.2">
      <c r="A2" s="36" t="s">
        <v>16</v>
      </c>
      <c r="B2" s="14"/>
      <c r="C2" s="14"/>
      <c r="D2" s="37"/>
      <c r="E2" s="38"/>
      <c r="F2" s="39"/>
      <c r="G2" s="39"/>
      <c r="H2" s="39"/>
      <c r="I2" s="62" t="s">
        <v>19</v>
      </c>
      <c r="J2" s="35"/>
      <c r="K2" s="39"/>
      <c r="L2" s="117"/>
    </row>
    <row r="3" spans="1:12" s="1" customFormat="1" ht="33.75" customHeight="1" x14ac:dyDescent="0.2">
      <c r="A3" s="135" t="s">
        <v>17</v>
      </c>
      <c r="B3" s="135"/>
      <c r="C3" s="135"/>
      <c r="D3" s="37"/>
      <c r="E3" s="38"/>
      <c r="F3" s="39"/>
      <c r="G3" s="39"/>
      <c r="H3" s="39"/>
      <c r="I3" s="136" t="s">
        <v>76</v>
      </c>
      <c r="J3" s="136"/>
      <c r="K3" s="136"/>
      <c r="L3" s="136"/>
    </row>
    <row r="4" spans="1:12" s="8" customFormat="1" ht="27.75" customHeight="1" x14ac:dyDescent="0.2">
      <c r="A4" s="23" t="s">
        <v>18</v>
      </c>
      <c r="B4" s="14"/>
      <c r="C4" s="14"/>
      <c r="D4" s="20"/>
      <c r="E4" s="21"/>
      <c r="F4" s="22"/>
      <c r="G4" s="22"/>
      <c r="H4" s="22"/>
      <c r="I4" s="141" t="s">
        <v>77</v>
      </c>
      <c r="J4" s="141"/>
      <c r="K4" s="22"/>
      <c r="L4" s="118"/>
    </row>
    <row r="5" spans="1:12" s="9" customFormat="1" ht="18.75" customHeight="1" x14ac:dyDescent="0.2">
      <c r="A5" s="23" t="s">
        <v>21</v>
      </c>
      <c r="B5" s="24"/>
      <c r="C5" s="25"/>
      <c r="D5" s="26"/>
      <c r="E5" s="27"/>
      <c r="I5" s="63" t="s">
        <v>47</v>
      </c>
      <c r="L5" s="119"/>
    </row>
    <row r="6" spans="1:12" ht="29.25" customHeight="1" x14ac:dyDescent="0.2">
      <c r="A6" s="29"/>
      <c r="B6" s="30"/>
      <c r="C6" s="31"/>
      <c r="D6" s="32"/>
      <c r="F6" s="19"/>
      <c r="G6" s="16"/>
      <c r="H6" s="1"/>
    </row>
    <row r="7" spans="1:12" ht="18.75" x14ac:dyDescent="0.3">
      <c r="A7" s="137" t="s">
        <v>22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</row>
    <row r="8" spans="1:12" ht="9.75" customHeight="1" x14ac:dyDescent="0.2">
      <c r="A8" s="19"/>
      <c r="B8" s="19"/>
      <c r="C8" s="19"/>
      <c r="D8" s="19"/>
      <c r="E8" s="19"/>
      <c r="F8" s="19"/>
      <c r="G8" s="16"/>
      <c r="H8" s="16"/>
      <c r="I8" s="60"/>
      <c r="J8" s="33"/>
      <c r="K8" s="33"/>
      <c r="L8" s="121"/>
    </row>
    <row r="9" spans="1:12" ht="17.25" customHeight="1" x14ac:dyDescent="0.25">
      <c r="A9" s="138" t="s">
        <v>74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</row>
    <row r="10" spans="1:12" x14ac:dyDescent="0.2">
      <c r="A10" s="140" t="s">
        <v>4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</row>
    <row r="11" spans="1:12" ht="19.5" customHeight="1" x14ac:dyDescent="0.25">
      <c r="A11" s="129" t="s">
        <v>75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</row>
    <row r="12" spans="1:12" x14ac:dyDescent="0.2">
      <c r="A12" s="142" t="s">
        <v>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</row>
    <row r="13" spans="1:12" ht="9" customHeight="1" thickBot="1" x14ac:dyDescent="0.25">
      <c r="A13" s="19"/>
      <c r="B13" s="19"/>
      <c r="C13" s="19"/>
      <c r="D13" s="19"/>
      <c r="E13" s="19"/>
      <c r="F13" s="19"/>
      <c r="G13" s="16"/>
      <c r="H13" s="16"/>
      <c r="I13" s="60"/>
      <c r="J13" s="33"/>
      <c r="K13" s="33"/>
      <c r="L13" s="121"/>
    </row>
    <row r="14" spans="1:12" ht="13.5" thickBot="1" x14ac:dyDescent="0.25">
      <c r="A14" s="133" t="s">
        <v>6</v>
      </c>
      <c r="B14" s="133" t="s">
        <v>7</v>
      </c>
      <c r="C14" s="130" t="s">
        <v>8</v>
      </c>
      <c r="D14" s="132"/>
      <c r="E14" s="130" t="s">
        <v>9</v>
      </c>
      <c r="F14" s="131"/>
      <c r="G14" s="131"/>
      <c r="H14" s="132"/>
      <c r="I14" s="130" t="s">
        <v>10</v>
      </c>
      <c r="J14" s="131"/>
      <c r="K14" s="131"/>
      <c r="L14" s="132"/>
    </row>
    <row r="15" spans="1:12" ht="60.75" customHeight="1" thickBot="1" x14ac:dyDescent="0.25">
      <c r="A15" s="134"/>
      <c r="B15" s="134"/>
      <c r="C15" s="43" t="s">
        <v>1</v>
      </c>
      <c r="D15" s="44" t="s">
        <v>11</v>
      </c>
      <c r="E15" s="43" t="s">
        <v>0</v>
      </c>
      <c r="F15" s="44" t="s">
        <v>1</v>
      </c>
      <c r="G15" s="45" t="s">
        <v>11</v>
      </c>
      <c r="H15" s="83" t="s">
        <v>12</v>
      </c>
      <c r="I15" s="43" t="s">
        <v>0</v>
      </c>
      <c r="J15" s="44" t="s">
        <v>1</v>
      </c>
      <c r="K15" s="43" t="s">
        <v>11</v>
      </c>
      <c r="L15" s="122" t="s">
        <v>13</v>
      </c>
    </row>
    <row r="16" spans="1:12" x14ac:dyDescent="0.2">
      <c r="A16" s="10">
        <v>1</v>
      </c>
      <c r="B16" s="11">
        <v>2</v>
      </c>
      <c r="C16" s="10">
        <v>3</v>
      </c>
      <c r="D16" s="11">
        <v>4</v>
      </c>
      <c r="E16" s="10">
        <v>5</v>
      </c>
      <c r="F16" s="11">
        <v>6</v>
      </c>
      <c r="G16" s="12">
        <v>7</v>
      </c>
      <c r="H16" s="13">
        <v>8</v>
      </c>
      <c r="I16" s="64">
        <v>9</v>
      </c>
      <c r="J16" s="11">
        <v>10</v>
      </c>
      <c r="K16" s="10">
        <v>11</v>
      </c>
      <c r="L16" s="123">
        <v>12</v>
      </c>
    </row>
    <row r="17" spans="1:12" x14ac:dyDescent="0.2">
      <c r="A17" s="144" t="s">
        <v>131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6"/>
    </row>
    <row r="18" spans="1:12" ht="36.75" customHeight="1" x14ac:dyDescent="0.2">
      <c r="A18" s="86" t="s">
        <v>36</v>
      </c>
      <c r="B18" s="147" t="s">
        <v>91</v>
      </c>
      <c r="C18" s="86" t="s">
        <v>15</v>
      </c>
      <c r="D18" s="162" t="s">
        <v>132</v>
      </c>
      <c r="E18" s="69" t="s">
        <v>29</v>
      </c>
      <c r="F18" s="70" t="s">
        <v>14</v>
      </c>
      <c r="G18" s="71">
        <f>2336*0.08*1.98</f>
        <v>370.0224</v>
      </c>
      <c r="H18" s="72" t="s">
        <v>32</v>
      </c>
      <c r="I18" s="65" t="s">
        <v>50</v>
      </c>
      <c r="J18" s="50" t="s">
        <v>38</v>
      </c>
      <c r="K18" s="51" t="s">
        <v>133</v>
      </c>
      <c r="L18" s="124" t="s">
        <v>33</v>
      </c>
    </row>
    <row r="19" spans="1:12" ht="30" customHeight="1" x14ac:dyDescent="0.2">
      <c r="A19" s="53"/>
      <c r="B19" s="148"/>
      <c r="C19" s="42"/>
      <c r="D19" s="163"/>
      <c r="E19" s="42"/>
      <c r="F19" s="42"/>
      <c r="G19" s="42"/>
      <c r="H19" s="42"/>
      <c r="I19" s="65" t="s">
        <v>51</v>
      </c>
      <c r="J19" s="50" t="s">
        <v>2</v>
      </c>
      <c r="K19" s="51" t="s">
        <v>134</v>
      </c>
      <c r="L19" s="124" t="s">
        <v>33</v>
      </c>
    </row>
    <row r="20" spans="1:12" ht="12" customHeight="1" x14ac:dyDescent="0.2">
      <c r="A20" s="86" t="s">
        <v>37</v>
      </c>
      <c r="B20" s="147" t="s">
        <v>52</v>
      </c>
      <c r="C20" s="95" t="s">
        <v>53</v>
      </c>
      <c r="D20" s="153" t="s">
        <v>144</v>
      </c>
      <c r="E20" s="40"/>
      <c r="F20" s="40"/>
      <c r="G20" s="40"/>
      <c r="H20" s="40"/>
      <c r="I20" s="89" t="s">
        <v>54</v>
      </c>
      <c r="J20" s="90" t="s">
        <v>14</v>
      </c>
      <c r="K20" s="91" t="s">
        <v>135</v>
      </c>
      <c r="L20" s="124" t="s">
        <v>33</v>
      </c>
    </row>
    <row r="21" spans="1:12" x14ac:dyDescent="0.2">
      <c r="A21" s="101"/>
      <c r="B21" s="161"/>
      <c r="C21" s="41"/>
      <c r="D21" s="154"/>
      <c r="E21" s="41"/>
      <c r="F21" s="41"/>
      <c r="G21" s="41"/>
      <c r="H21" s="41"/>
      <c r="I21" s="89" t="s">
        <v>51</v>
      </c>
      <c r="J21" s="90" t="s">
        <v>2</v>
      </c>
      <c r="K21" s="91" t="s">
        <v>136</v>
      </c>
      <c r="L21" s="124" t="s">
        <v>33</v>
      </c>
    </row>
    <row r="22" spans="1:12" ht="22.5" x14ac:dyDescent="0.2">
      <c r="A22" s="101"/>
      <c r="B22" s="161"/>
      <c r="C22" s="41"/>
      <c r="D22" s="154"/>
      <c r="E22" s="41"/>
      <c r="F22" s="41"/>
      <c r="G22" s="41"/>
      <c r="H22" s="41"/>
      <c r="I22" s="96" t="s">
        <v>141</v>
      </c>
      <c r="J22" s="97" t="s">
        <v>14</v>
      </c>
      <c r="K22" s="98" t="s">
        <v>137</v>
      </c>
      <c r="L22" s="124" t="s">
        <v>33</v>
      </c>
    </row>
    <row r="23" spans="1:12" x14ac:dyDescent="0.2">
      <c r="A23" s="55"/>
      <c r="B23" s="161"/>
      <c r="C23" s="41"/>
      <c r="D23" s="154"/>
      <c r="E23" s="41"/>
      <c r="F23" s="41"/>
      <c r="G23" s="41"/>
      <c r="H23" s="41"/>
      <c r="I23" s="96" t="s">
        <v>80</v>
      </c>
      <c r="J23" s="97" t="s">
        <v>14</v>
      </c>
      <c r="K23" s="98" t="s">
        <v>138</v>
      </c>
      <c r="L23" s="124" t="s">
        <v>33</v>
      </c>
    </row>
    <row r="24" spans="1:12" ht="14.25" customHeight="1" x14ac:dyDescent="0.2">
      <c r="A24" s="86" t="s">
        <v>101</v>
      </c>
      <c r="B24" s="155" t="s">
        <v>107</v>
      </c>
      <c r="C24" s="97" t="s">
        <v>53</v>
      </c>
      <c r="D24" s="158" t="s">
        <v>144</v>
      </c>
      <c r="E24" s="40"/>
      <c r="F24" s="40"/>
      <c r="G24" s="40"/>
      <c r="H24" s="40"/>
      <c r="I24" s="99" t="s">
        <v>54</v>
      </c>
      <c r="J24" s="90" t="s">
        <v>14</v>
      </c>
      <c r="K24" s="91" t="s">
        <v>135</v>
      </c>
      <c r="L24" s="124" t="s">
        <v>33</v>
      </c>
    </row>
    <row r="25" spans="1:12" x14ac:dyDescent="0.2">
      <c r="A25" s="55"/>
      <c r="B25" s="156"/>
      <c r="C25" s="41"/>
      <c r="D25" s="159"/>
      <c r="E25" s="41"/>
      <c r="F25" s="41"/>
      <c r="G25" s="41"/>
      <c r="H25" s="41"/>
      <c r="I25" s="99" t="s">
        <v>51</v>
      </c>
      <c r="J25" s="90" t="s">
        <v>2</v>
      </c>
      <c r="K25" s="91" t="s">
        <v>136</v>
      </c>
      <c r="L25" s="124" t="s">
        <v>33</v>
      </c>
    </row>
    <row r="26" spans="1:12" x14ac:dyDescent="0.2">
      <c r="A26" s="55"/>
      <c r="B26" s="156"/>
      <c r="C26" s="41"/>
      <c r="D26" s="159"/>
      <c r="E26" s="41"/>
      <c r="F26" s="41"/>
      <c r="G26" s="41"/>
      <c r="H26" s="41"/>
      <c r="I26" s="100" t="s">
        <v>142</v>
      </c>
      <c r="J26" s="97" t="s">
        <v>14</v>
      </c>
      <c r="K26" s="98" t="s">
        <v>139</v>
      </c>
      <c r="L26" s="124" t="s">
        <v>33</v>
      </c>
    </row>
    <row r="27" spans="1:12" ht="40.5" customHeight="1" x14ac:dyDescent="0.2">
      <c r="A27" s="87"/>
      <c r="B27" s="157"/>
      <c r="C27" s="42"/>
      <c r="D27" s="160"/>
      <c r="E27" s="42"/>
      <c r="F27" s="42"/>
      <c r="G27" s="42"/>
      <c r="H27" s="42"/>
      <c r="I27" s="99" t="s">
        <v>143</v>
      </c>
      <c r="J27" s="97" t="s">
        <v>14</v>
      </c>
      <c r="K27" s="98" t="s">
        <v>140</v>
      </c>
      <c r="L27" s="124" t="s">
        <v>33</v>
      </c>
    </row>
    <row r="28" spans="1:12" x14ac:dyDescent="0.2">
      <c r="A28" s="144" t="s">
        <v>55</v>
      </c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6"/>
    </row>
    <row r="29" spans="1:12" ht="26.25" customHeight="1" x14ac:dyDescent="0.2">
      <c r="A29" s="46" t="s">
        <v>39</v>
      </c>
      <c r="B29" s="47" t="s">
        <v>56</v>
      </c>
      <c r="C29" s="46" t="s">
        <v>28</v>
      </c>
      <c r="D29" s="48" t="s">
        <v>86</v>
      </c>
      <c r="E29" s="106" t="s">
        <v>29</v>
      </c>
      <c r="F29" s="107" t="s">
        <v>14</v>
      </c>
      <c r="G29" s="182">
        <f>20*0.081*2.2</f>
        <v>3.5640000000000005</v>
      </c>
      <c r="H29" s="108" t="s">
        <v>32</v>
      </c>
      <c r="I29" s="66"/>
      <c r="J29" s="18"/>
      <c r="K29" s="18"/>
      <c r="L29" s="127"/>
    </row>
    <row r="30" spans="1:12" ht="37.5" customHeight="1" x14ac:dyDescent="0.2">
      <c r="A30" s="86" t="s">
        <v>40</v>
      </c>
      <c r="B30" s="84" t="s">
        <v>57</v>
      </c>
      <c r="C30" s="86" t="s">
        <v>28</v>
      </c>
      <c r="D30" s="85" t="s">
        <v>87</v>
      </c>
      <c r="E30" s="69"/>
      <c r="F30" s="70"/>
      <c r="G30" s="71"/>
      <c r="H30" s="72"/>
      <c r="I30" s="67" t="s">
        <v>66</v>
      </c>
      <c r="J30" s="50" t="s">
        <v>2</v>
      </c>
      <c r="K30" s="68">
        <v>1.62</v>
      </c>
      <c r="L30" s="124" t="s">
        <v>33</v>
      </c>
    </row>
    <row r="31" spans="1:12" x14ac:dyDescent="0.2">
      <c r="A31" s="54"/>
      <c r="B31" s="41"/>
      <c r="C31" s="41"/>
      <c r="D31" s="41"/>
      <c r="E31" s="41"/>
      <c r="F31" s="41"/>
      <c r="G31" s="41"/>
      <c r="H31" s="41"/>
      <c r="I31" s="49" t="s">
        <v>58</v>
      </c>
      <c r="J31" s="50" t="s">
        <v>14</v>
      </c>
      <c r="K31" s="51" t="s">
        <v>59</v>
      </c>
      <c r="L31" s="124" t="s">
        <v>33</v>
      </c>
    </row>
    <row r="32" spans="1:12" ht="22.5" x14ac:dyDescent="0.2">
      <c r="A32" s="54"/>
      <c r="B32" s="41"/>
      <c r="C32" s="41"/>
      <c r="D32" s="41"/>
      <c r="E32" s="41"/>
      <c r="F32" s="41"/>
      <c r="G32" s="41"/>
      <c r="H32" s="41"/>
      <c r="I32" s="49" t="s">
        <v>60</v>
      </c>
      <c r="J32" s="50" t="s">
        <v>2</v>
      </c>
      <c r="K32" s="51" t="s">
        <v>61</v>
      </c>
      <c r="L32" s="124" t="s">
        <v>33</v>
      </c>
    </row>
    <row r="33" spans="1:12" ht="13.5" customHeight="1" x14ac:dyDescent="0.2">
      <c r="A33" s="54"/>
      <c r="B33" s="41"/>
      <c r="C33" s="41"/>
      <c r="D33" s="41"/>
      <c r="E33" s="41"/>
      <c r="F33" s="41"/>
      <c r="G33" s="41"/>
      <c r="H33" s="41"/>
      <c r="I33" s="49" t="s">
        <v>62</v>
      </c>
      <c r="J33" s="50" t="s">
        <v>2</v>
      </c>
      <c r="K33" s="51" t="s">
        <v>63</v>
      </c>
      <c r="L33" s="124" t="s">
        <v>33</v>
      </c>
    </row>
    <row r="34" spans="1:12" ht="36" customHeight="1" x14ac:dyDescent="0.2">
      <c r="A34" s="53"/>
      <c r="B34" s="42"/>
      <c r="C34" s="42"/>
      <c r="D34" s="42"/>
      <c r="E34" s="42"/>
      <c r="F34" s="42"/>
      <c r="G34" s="42"/>
      <c r="H34" s="42"/>
      <c r="I34" s="49" t="s">
        <v>64</v>
      </c>
      <c r="J34" s="50" t="s">
        <v>2</v>
      </c>
      <c r="K34" s="51" t="s">
        <v>65</v>
      </c>
      <c r="L34" s="124" t="s">
        <v>33</v>
      </c>
    </row>
    <row r="35" spans="1:12" ht="14.25" customHeight="1" x14ac:dyDescent="0.2">
      <c r="A35" s="144" t="s">
        <v>82</v>
      </c>
      <c r="B35" s="145"/>
      <c r="C35" s="145"/>
      <c r="D35" s="145"/>
      <c r="E35" s="145"/>
      <c r="F35" s="145"/>
      <c r="G35" s="145"/>
      <c r="H35" s="145"/>
      <c r="I35" s="145"/>
      <c r="J35" s="145"/>
      <c r="K35" s="145"/>
      <c r="L35" s="146"/>
    </row>
    <row r="36" spans="1:12" ht="34.5" customHeight="1" x14ac:dyDescent="0.2">
      <c r="A36" s="46" t="s">
        <v>41</v>
      </c>
      <c r="B36" s="47" t="s">
        <v>67</v>
      </c>
      <c r="C36" s="46" t="s">
        <v>3</v>
      </c>
      <c r="D36" s="48" t="s">
        <v>68</v>
      </c>
      <c r="E36" s="73" t="s">
        <v>29</v>
      </c>
      <c r="F36" s="74" t="s">
        <v>14</v>
      </c>
      <c r="G36" s="75">
        <f>0.9*0.1*1.98</f>
        <v>0.17820000000000003</v>
      </c>
      <c r="H36" s="76" t="s">
        <v>32</v>
      </c>
      <c r="I36" s="66"/>
      <c r="J36" s="18"/>
      <c r="K36" s="18"/>
      <c r="L36" s="125"/>
    </row>
    <row r="37" spans="1:12" ht="24.75" customHeight="1" x14ac:dyDescent="0.2">
      <c r="A37" s="86" t="s">
        <v>42</v>
      </c>
      <c r="B37" s="147" t="s">
        <v>85</v>
      </c>
      <c r="C37" s="149" t="s">
        <v>38</v>
      </c>
      <c r="D37" s="151" t="s">
        <v>69</v>
      </c>
      <c r="E37" s="77" t="s">
        <v>29</v>
      </c>
      <c r="F37" s="78" t="s">
        <v>14</v>
      </c>
      <c r="G37" s="79">
        <v>0.79</v>
      </c>
      <c r="H37" s="80" t="s">
        <v>32</v>
      </c>
      <c r="I37" s="56" t="s">
        <v>70</v>
      </c>
      <c r="J37" s="57" t="s">
        <v>2</v>
      </c>
      <c r="K37" s="58" t="s">
        <v>71</v>
      </c>
      <c r="L37" s="126" t="s">
        <v>33</v>
      </c>
    </row>
    <row r="38" spans="1:12" ht="25.5" customHeight="1" x14ac:dyDescent="0.2">
      <c r="A38" s="87"/>
      <c r="B38" s="148"/>
      <c r="C38" s="150"/>
      <c r="D38" s="152"/>
      <c r="E38" s="77" t="s">
        <v>89</v>
      </c>
      <c r="F38" s="78" t="s">
        <v>38</v>
      </c>
      <c r="G38" s="102">
        <v>2</v>
      </c>
      <c r="H38" s="128" t="s">
        <v>90</v>
      </c>
      <c r="I38" s="49" t="s">
        <v>84</v>
      </c>
      <c r="J38" s="50" t="s">
        <v>2</v>
      </c>
      <c r="K38" s="52" t="s">
        <v>72</v>
      </c>
      <c r="L38" s="127" t="s">
        <v>33</v>
      </c>
    </row>
    <row r="39" spans="1:12" ht="15.75" customHeight="1" x14ac:dyDescent="0.2">
      <c r="A39" s="144" t="s">
        <v>83</v>
      </c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6"/>
    </row>
    <row r="40" spans="1:12" ht="26.25" customHeight="1" x14ac:dyDescent="0.2">
      <c r="A40" s="46" t="s">
        <v>43</v>
      </c>
      <c r="B40" s="47" t="s">
        <v>34</v>
      </c>
      <c r="C40" s="46" t="s">
        <v>14</v>
      </c>
      <c r="D40" s="48">
        <v>4.3540000000000001</v>
      </c>
      <c r="E40" s="81">
        <f>G29+G36+G37</f>
        <v>4.5322000000000005</v>
      </c>
      <c r="F40" s="17"/>
      <c r="G40" s="17"/>
      <c r="H40" s="17"/>
      <c r="I40" s="66"/>
      <c r="J40" s="18"/>
      <c r="K40" s="18"/>
      <c r="L40" s="127"/>
    </row>
    <row r="41" spans="1:12" ht="83.25" customHeight="1" x14ac:dyDescent="0.2">
      <c r="A41" s="46" t="s">
        <v>44</v>
      </c>
      <c r="B41" s="47" t="s">
        <v>73</v>
      </c>
      <c r="C41" s="46" t="s">
        <v>14</v>
      </c>
      <c r="D41" s="48">
        <v>447.90499999999997</v>
      </c>
      <c r="E41" s="82">
        <f>K22+K27</f>
        <v>447.90463999999997</v>
      </c>
      <c r="F41" s="17"/>
      <c r="G41" s="17"/>
      <c r="H41" s="17"/>
      <c r="I41" s="66"/>
      <c r="J41" s="18"/>
      <c r="K41" s="18"/>
      <c r="L41" s="127"/>
    </row>
    <row r="42" spans="1:12" ht="83.25" customHeight="1" x14ac:dyDescent="0.2">
      <c r="A42" s="46" t="s">
        <v>45</v>
      </c>
      <c r="B42" s="47" t="s">
        <v>35</v>
      </c>
      <c r="C42" s="46" t="s">
        <v>14</v>
      </c>
      <c r="D42" s="48">
        <v>374.55399999999997</v>
      </c>
      <c r="E42" s="81">
        <f>G18+G29+G36+G37</f>
        <v>374.55460000000005</v>
      </c>
      <c r="F42" s="17"/>
      <c r="G42" s="17"/>
      <c r="H42" s="17"/>
      <c r="I42" s="66"/>
      <c r="J42" s="18"/>
      <c r="K42" s="18"/>
      <c r="L42" s="127"/>
    </row>
    <row r="43" spans="1:12" ht="30.75" customHeight="1" x14ac:dyDescent="0.2">
      <c r="A43" s="46" t="s">
        <v>46</v>
      </c>
      <c r="B43" s="47" t="s">
        <v>30</v>
      </c>
      <c r="C43" s="46" t="s">
        <v>31</v>
      </c>
      <c r="D43" s="48">
        <v>374.55399999999997</v>
      </c>
      <c r="E43" s="17"/>
      <c r="F43" s="17"/>
      <c r="G43" s="17"/>
      <c r="H43" s="17"/>
      <c r="I43" s="66"/>
      <c r="J43" s="18"/>
      <c r="K43" s="18"/>
      <c r="L43" s="127"/>
    </row>
    <row r="44" spans="1:12" ht="18.75" customHeight="1" x14ac:dyDescent="0.2">
      <c r="A44" s="164" t="s">
        <v>88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</row>
    <row r="45" spans="1:12" ht="31.5" customHeight="1" x14ac:dyDescent="0.2">
      <c r="A45" s="9" t="s">
        <v>48</v>
      </c>
      <c r="B45" s="9"/>
      <c r="C45" s="9"/>
      <c r="D45" s="9" t="s">
        <v>49</v>
      </c>
      <c r="E45" s="34"/>
      <c r="F45" s="143" t="s">
        <v>23</v>
      </c>
      <c r="G45" s="143"/>
      <c r="H45" s="143"/>
      <c r="I45" s="143"/>
      <c r="J45" s="143"/>
      <c r="K45" s="143"/>
      <c r="L45" s="143"/>
    </row>
    <row r="46" spans="1:12" ht="42.75" customHeight="1" x14ac:dyDescent="0.2">
      <c r="A46" s="9" t="s">
        <v>24</v>
      </c>
      <c r="B46" s="9"/>
      <c r="C46" s="9"/>
      <c r="D46" s="28" t="s">
        <v>25</v>
      </c>
      <c r="E46" s="35"/>
      <c r="F46" s="166" t="s">
        <v>26</v>
      </c>
      <c r="G46" s="166"/>
      <c r="H46" s="166"/>
      <c r="I46" s="166"/>
      <c r="J46" s="15"/>
      <c r="K46" s="115" t="s">
        <v>27</v>
      </c>
      <c r="L46" s="119"/>
    </row>
    <row r="47" spans="1:12" hidden="1" x14ac:dyDescent="0.2">
      <c r="A47" s="36" t="s">
        <v>16</v>
      </c>
      <c r="B47" s="14"/>
      <c r="C47" s="14"/>
      <c r="D47" s="37"/>
      <c r="E47" s="38"/>
      <c r="F47" s="39"/>
      <c r="G47" s="39"/>
      <c r="H47" s="39"/>
      <c r="I47" s="62" t="s">
        <v>19</v>
      </c>
      <c r="J47" s="35"/>
      <c r="K47" s="39"/>
      <c r="L47" s="117"/>
    </row>
    <row r="48" spans="1:12" ht="12.75" hidden="1" customHeight="1" x14ac:dyDescent="0.2">
      <c r="A48" s="135" t="s">
        <v>17</v>
      </c>
      <c r="B48" s="135"/>
      <c r="C48" s="135"/>
      <c r="D48" s="37"/>
      <c r="E48" s="38"/>
      <c r="F48" s="39"/>
      <c r="G48" s="39"/>
      <c r="H48" s="39"/>
      <c r="I48" s="136" t="s">
        <v>76</v>
      </c>
      <c r="J48" s="136"/>
      <c r="K48" s="136"/>
      <c r="L48" s="136"/>
    </row>
    <row r="49" spans="1:12" ht="34.5" hidden="1" customHeight="1" x14ac:dyDescent="0.2">
      <c r="A49" s="23" t="s">
        <v>18</v>
      </c>
      <c r="B49" s="14"/>
      <c r="C49" s="14"/>
      <c r="D49" s="20"/>
      <c r="E49" s="21"/>
      <c r="F49" s="22"/>
      <c r="G49" s="22"/>
      <c r="H49" s="22"/>
      <c r="I49" s="141" t="s">
        <v>77</v>
      </c>
      <c r="J49" s="141"/>
      <c r="K49" s="22"/>
      <c r="L49" s="118"/>
    </row>
    <row r="50" spans="1:12" ht="15.75" hidden="1" customHeight="1" x14ac:dyDescent="0.2">
      <c r="A50" s="23" t="s">
        <v>21</v>
      </c>
      <c r="B50" s="24"/>
      <c r="C50" s="25"/>
      <c r="D50" s="26"/>
      <c r="E50" s="27"/>
      <c r="F50" s="9"/>
      <c r="G50" s="9"/>
      <c r="H50" s="9"/>
      <c r="I50" s="63" t="s">
        <v>47</v>
      </c>
      <c r="J50" s="9"/>
      <c r="K50" s="9"/>
      <c r="L50" s="119"/>
    </row>
    <row r="51" spans="1:12" hidden="1" x14ac:dyDescent="0.2">
      <c r="A51" s="29"/>
      <c r="B51" s="30"/>
      <c r="C51" s="31"/>
      <c r="D51" s="32"/>
      <c r="F51" s="19"/>
      <c r="G51" s="16"/>
      <c r="H51" s="1"/>
    </row>
    <row r="52" spans="1:12" ht="18.75" hidden="1" x14ac:dyDescent="0.3">
      <c r="A52" s="137" t="s">
        <v>22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</row>
    <row r="53" spans="1:12" hidden="1" x14ac:dyDescent="0.2">
      <c r="A53" s="19"/>
      <c r="B53" s="19"/>
      <c r="C53" s="19"/>
      <c r="D53" s="19"/>
      <c r="E53" s="19"/>
      <c r="F53" s="19"/>
      <c r="G53" s="16"/>
      <c r="H53" s="16"/>
      <c r="I53" s="60"/>
      <c r="J53" s="33"/>
      <c r="K53" s="33"/>
      <c r="L53" s="121"/>
    </row>
    <row r="54" spans="1:12" ht="15.75" hidden="1" customHeight="1" x14ac:dyDescent="0.25">
      <c r="A54" s="138" t="s">
        <v>145</v>
      </c>
      <c r="B54" s="138"/>
      <c r="C54" s="138"/>
      <c r="D54" s="138"/>
      <c r="E54" s="138"/>
      <c r="F54" s="138"/>
      <c r="G54" s="138"/>
      <c r="H54" s="138"/>
      <c r="I54" s="138"/>
      <c r="J54" s="138"/>
      <c r="K54" s="138"/>
      <c r="L54" s="138"/>
    </row>
    <row r="55" spans="1:12" hidden="1" x14ac:dyDescent="0.2">
      <c r="A55" s="140" t="s">
        <v>4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</row>
    <row r="56" spans="1:12" ht="15.75" hidden="1" x14ac:dyDescent="0.25">
      <c r="A56" s="129" t="s">
        <v>146</v>
      </c>
      <c r="B56" s="129"/>
      <c r="C56" s="129"/>
      <c r="D56" s="129"/>
      <c r="E56" s="129"/>
      <c r="F56" s="129"/>
      <c r="G56" s="129"/>
      <c r="H56" s="129"/>
      <c r="I56" s="129"/>
      <c r="J56" s="129"/>
      <c r="K56" s="129"/>
      <c r="L56" s="129"/>
    </row>
    <row r="57" spans="1:12" hidden="1" x14ac:dyDescent="0.2">
      <c r="A57" s="142" t="s">
        <v>5</v>
      </c>
      <c r="B57" s="142"/>
      <c r="C57" s="142"/>
      <c r="D57" s="142"/>
      <c r="E57" s="142"/>
      <c r="F57" s="142"/>
      <c r="G57" s="142"/>
      <c r="H57" s="142"/>
      <c r="I57" s="142"/>
      <c r="J57" s="142"/>
      <c r="K57" s="142"/>
      <c r="L57" s="142"/>
    </row>
    <row r="58" spans="1:12" ht="13.5" hidden="1" thickBot="1" x14ac:dyDescent="0.25">
      <c r="A58" s="19"/>
      <c r="B58" s="19"/>
      <c r="C58" s="19"/>
      <c r="D58" s="19"/>
      <c r="E58" s="19"/>
      <c r="F58" s="19"/>
      <c r="G58" s="16"/>
      <c r="H58" s="16"/>
      <c r="I58" s="60"/>
      <c r="J58" s="33"/>
      <c r="K58" s="33"/>
      <c r="L58" s="121"/>
    </row>
    <row r="59" spans="1:12" ht="13.5" hidden="1" customHeight="1" thickBot="1" x14ac:dyDescent="0.25">
      <c r="A59" s="133" t="s">
        <v>6</v>
      </c>
      <c r="B59" s="133" t="s">
        <v>7</v>
      </c>
      <c r="C59" s="130" t="s">
        <v>8</v>
      </c>
      <c r="D59" s="132"/>
      <c r="E59" s="130" t="s">
        <v>9</v>
      </c>
      <c r="F59" s="131"/>
      <c r="G59" s="131"/>
      <c r="H59" s="132"/>
      <c r="I59" s="130" t="s">
        <v>10</v>
      </c>
      <c r="J59" s="131"/>
      <c r="K59" s="131"/>
      <c r="L59" s="132"/>
    </row>
    <row r="60" spans="1:12" ht="79.5" hidden="1" thickBot="1" x14ac:dyDescent="0.25">
      <c r="A60" s="134"/>
      <c r="B60" s="134"/>
      <c r="C60" s="43" t="s">
        <v>1</v>
      </c>
      <c r="D60" s="44" t="s">
        <v>11</v>
      </c>
      <c r="E60" s="43" t="s">
        <v>0</v>
      </c>
      <c r="F60" s="44" t="s">
        <v>1</v>
      </c>
      <c r="G60" s="45" t="s">
        <v>11</v>
      </c>
      <c r="H60" s="83" t="s">
        <v>12</v>
      </c>
      <c r="I60" s="43" t="s">
        <v>0</v>
      </c>
      <c r="J60" s="44" t="s">
        <v>1</v>
      </c>
      <c r="K60" s="43" t="s">
        <v>11</v>
      </c>
      <c r="L60" s="122" t="s">
        <v>13</v>
      </c>
    </row>
    <row r="61" spans="1:12" hidden="1" x14ac:dyDescent="0.2">
      <c r="A61" s="10">
        <v>1</v>
      </c>
      <c r="B61" s="11">
        <v>2</v>
      </c>
      <c r="C61" s="10">
        <v>3</v>
      </c>
      <c r="D61" s="11">
        <v>4</v>
      </c>
      <c r="E61" s="10">
        <v>5</v>
      </c>
      <c r="F61" s="11">
        <v>6</v>
      </c>
      <c r="G61" s="12">
        <v>7</v>
      </c>
      <c r="H61" s="13">
        <v>8</v>
      </c>
      <c r="I61" s="64">
        <v>9</v>
      </c>
      <c r="J61" s="11">
        <v>10</v>
      </c>
      <c r="K61" s="10">
        <v>11</v>
      </c>
      <c r="L61" s="123">
        <v>12</v>
      </c>
    </row>
    <row r="62" spans="1:12" ht="12.75" hidden="1" customHeight="1" x14ac:dyDescent="0.2">
      <c r="A62" s="167" t="s">
        <v>131</v>
      </c>
      <c r="B62" s="168"/>
      <c r="C62" s="168"/>
      <c r="D62" s="168"/>
      <c r="E62" s="168"/>
      <c r="F62" s="168"/>
      <c r="G62" s="168"/>
      <c r="H62" s="168"/>
      <c r="I62" s="168"/>
      <c r="J62" s="168"/>
      <c r="K62" s="168"/>
      <c r="L62" s="169"/>
    </row>
    <row r="63" spans="1:12" ht="36" hidden="1" customHeight="1" x14ac:dyDescent="0.2">
      <c r="A63" s="177" t="s">
        <v>36</v>
      </c>
      <c r="B63" s="170" t="s">
        <v>92</v>
      </c>
      <c r="C63" s="92" t="s">
        <v>15</v>
      </c>
      <c r="D63" s="173" t="s">
        <v>148</v>
      </c>
      <c r="E63" s="69" t="s">
        <v>29</v>
      </c>
      <c r="F63" s="70" t="s">
        <v>14</v>
      </c>
      <c r="G63" s="71">
        <v>48.113999999999997</v>
      </c>
      <c r="H63" s="72" t="s">
        <v>32</v>
      </c>
      <c r="I63" s="109" t="s">
        <v>50</v>
      </c>
      <c r="J63" s="93" t="s">
        <v>38</v>
      </c>
      <c r="K63" s="94" t="s">
        <v>93</v>
      </c>
      <c r="L63" s="127" t="s">
        <v>33</v>
      </c>
    </row>
    <row r="64" spans="1:12" ht="16.5" hidden="1" customHeight="1" x14ac:dyDescent="0.2">
      <c r="A64" s="178"/>
      <c r="B64" s="172"/>
      <c r="C64" s="42"/>
      <c r="D64" s="175"/>
      <c r="E64" s="42"/>
      <c r="F64" s="42"/>
      <c r="G64" s="42"/>
      <c r="H64" s="42"/>
      <c r="I64" s="109" t="s">
        <v>51</v>
      </c>
      <c r="J64" s="93" t="s">
        <v>2</v>
      </c>
      <c r="K64" s="94" t="s">
        <v>94</v>
      </c>
      <c r="L64" s="127" t="s">
        <v>33</v>
      </c>
    </row>
    <row r="65" spans="1:12" ht="31.5" hidden="1" x14ac:dyDescent="0.2">
      <c r="A65" s="103" t="s">
        <v>95</v>
      </c>
      <c r="B65" s="104" t="s">
        <v>96</v>
      </c>
      <c r="C65" s="103" t="s">
        <v>14</v>
      </c>
      <c r="D65" s="105" t="s">
        <v>97</v>
      </c>
      <c r="E65" s="17"/>
      <c r="F65" s="17"/>
      <c r="G65" s="17"/>
      <c r="H65" s="17"/>
      <c r="I65" s="66"/>
      <c r="J65" s="18"/>
      <c r="K65" s="18"/>
      <c r="L65" s="127" t="s">
        <v>33</v>
      </c>
    </row>
    <row r="66" spans="1:12" ht="31.5" hidden="1" x14ac:dyDescent="0.2">
      <c r="A66" s="103" t="s">
        <v>37</v>
      </c>
      <c r="B66" s="104" t="s">
        <v>156</v>
      </c>
      <c r="C66" s="103" t="s">
        <v>98</v>
      </c>
      <c r="D66" s="105" t="s">
        <v>149</v>
      </c>
      <c r="E66" s="17"/>
      <c r="F66" s="17"/>
      <c r="G66" s="17"/>
      <c r="H66" s="17"/>
      <c r="I66" s="109" t="s">
        <v>99</v>
      </c>
      <c r="J66" s="93" t="s">
        <v>2</v>
      </c>
      <c r="K66" s="110" t="s">
        <v>100</v>
      </c>
      <c r="L66" s="127" t="s">
        <v>33</v>
      </c>
    </row>
    <row r="67" spans="1:12" ht="13.5" hidden="1" customHeight="1" x14ac:dyDescent="0.2">
      <c r="A67" s="177" t="s">
        <v>101</v>
      </c>
      <c r="B67" s="170" t="s">
        <v>52</v>
      </c>
      <c r="C67" s="92" t="s">
        <v>53</v>
      </c>
      <c r="D67" s="173" t="s">
        <v>150</v>
      </c>
      <c r="E67" s="40"/>
      <c r="F67" s="40"/>
      <c r="G67" s="40"/>
      <c r="H67" s="40"/>
      <c r="I67" s="109" t="s">
        <v>54</v>
      </c>
      <c r="J67" s="93" t="s">
        <v>14</v>
      </c>
      <c r="K67" s="94" t="s">
        <v>102</v>
      </c>
      <c r="L67" s="127" t="s">
        <v>33</v>
      </c>
    </row>
    <row r="68" spans="1:12" hidden="1" x14ac:dyDescent="0.2">
      <c r="A68" s="179"/>
      <c r="B68" s="171"/>
      <c r="C68" s="41"/>
      <c r="D68" s="174"/>
      <c r="E68" s="41"/>
      <c r="F68" s="41"/>
      <c r="G68" s="41"/>
      <c r="H68" s="41"/>
      <c r="I68" s="109" t="s">
        <v>51</v>
      </c>
      <c r="J68" s="93" t="s">
        <v>2</v>
      </c>
      <c r="K68" s="94" t="s">
        <v>103</v>
      </c>
      <c r="L68" s="127" t="s">
        <v>33</v>
      </c>
    </row>
    <row r="69" spans="1:12" ht="33.75" hidden="1" x14ac:dyDescent="0.2">
      <c r="A69" s="179"/>
      <c r="B69" s="171"/>
      <c r="C69" s="41"/>
      <c r="D69" s="174"/>
      <c r="E69" s="41"/>
      <c r="F69" s="41"/>
      <c r="G69" s="41"/>
      <c r="H69" s="41"/>
      <c r="I69" s="109" t="s">
        <v>147</v>
      </c>
      <c r="J69" s="93" t="s">
        <v>14</v>
      </c>
      <c r="K69" s="110" t="s">
        <v>104</v>
      </c>
      <c r="L69" s="127" t="s">
        <v>33</v>
      </c>
    </row>
    <row r="70" spans="1:12" hidden="1" x14ac:dyDescent="0.2">
      <c r="A70" s="178"/>
      <c r="B70" s="172"/>
      <c r="C70" s="42"/>
      <c r="D70" s="175"/>
      <c r="E70" s="42"/>
      <c r="F70" s="42"/>
      <c r="G70" s="42"/>
      <c r="H70" s="42"/>
      <c r="I70" s="109" t="s">
        <v>142</v>
      </c>
      <c r="J70" s="93" t="s">
        <v>14</v>
      </c>
      <c r="K70" s="110" t="s">
        <v>105</v>
      </c>
      <c r="L70" s="127" t="s">
        <v>33</v>
      </c>
    </row>
    <row r="71" spans="1:12" ht="15" hidden="1" customHeight="1" x14ac:dyDescent="0.2">
      <c r="A71" s="92" t="s">
        <v>106</v>
      </c>
      <c r="B71" s="170" t="s">
        <v>107</v>
      </c>
      <c r="C71" s="92" t="s">
        <v>53</v>
      </c>
      <c r="D71" s="173" t="s">
        <v>150</v>
      </c>
      <c r="E71" s="40"/>
      <c r="F71" s="40"/>
      <c r="G71" s="40"/>
      <c r="H71" s="40"/>
      <c r="I71" s="109" t="s">
        <v>54</v>
      </c>
      <c r="J71" s="93" t="s">
        <v>14</v>
      </c>
      <c r="K71" s="94" t="s">
        <v>102</v>
      </c>
      <c r="L71" s="127" t="s">
        <v>33</v>
      </c>
    </row>
    <row r="72" spans="1:12" hidden="1" x14ac:dyDescent="0.2">
      <c r="A72" s="111"/>
      <c r="B72" s="171"/>
      <c r="C72" s="41"/>
      <c r="D72" s="174"/>
      <c r="E72" s="41"/>
      <c r="F72" s="41"/>
      <c r="G72" s="41"/>
      <c r="H72" s="41"/>
      <c r="I72" s="109" t="s">
        <v>51</v>
      </c>
      <c r="J72" s="93" t="s">
        <v>2</v>
      </c>
      <c r="K72" s="94" t="s">
        <v>103</v>
      </c>
      <c r="L72" s="127" t="s">
        <v>33</v>
      </c>
    </row>
    <row r="73" spans="1:12" hidden="1" x14ac:dyDescent="0.2">
      <c r="A73" s="111"/>
      <c r="B73" s="171"/>
      <c r="C73" s="41"/>
      <c r="D73" s="174"/>
      <c r="E73" s="41"/>
      <c r="F73" s="41"/>
      <c r="G73" s="41"/>
      <c r="H73" s="41"/>
      <c r="I73" s="109" t="s">
        <v>80</v>
      </c>
      <c r="J73" s="93" t="s">
        <v>14</v>
      </c>
      <c r="K73" s="110" t="s">
        <v>108</v>
      </c>
      <c r="L73" s="127" t="s">
        <v>33</v>
      </c>
    </row>
    <row r="74" spans="1:12" ht="33.75" hidden="1" x14ac:dyDescent="0.2">
      <c r="A74" s="112"/>
      <c r="B74" s="172"/>
      <c r="C74" s="42"/>
      <c r="D74" s="175"/>
      <c r="E74" s="42"/>
      <c r="F74" s="42"/>
      <c r="G74" s="42"/>
      <c r="H74" s="42"/>
      <c r="I74" s="109" t="s">
        <v>81</v>
      </c>
      <c r="J74" s="93" t="s">
        <v>14</v>
      </c>
      <c r="K74" s="110" t="s">
        <v>109</v>
      </c>
      <c r="L74" s="127" t="s">
        <v>33</v>
      </c>
    </row>
    <row r="75" spans="1:12" hidden="1" x14ac:dyDescent="0.2">
      <c r="A75" s="176" t="s">
        <v>55</v>
      </c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</row>
    <row r="76" spans="1:12" ht="28.5" hidden="1" customHeight="1" x14ac:dyDescent="0.2">
      <c r="A76" s="103" t="s">
        <v>39</v>
      </c>
      <c r="B76" s="104" t="s">
        <v>110</v>
      </c>
      <c r="C76" s="103" t="s">
        <v>28</v>
      </c>
      <c r="D76" s="105" t="s">
        <v>151</v>
      </c>
      <c r="E76" s="73" t="s">
        <v>29</v>
      </c>
      <c r="F76" s="74" t="s">
        <v>14</v>
      </c>
      <c r="G76" s="75">
        <v>7.1280000000000001</v>
      </c>
      <c r="H76" s="76" t="s">
        <v>32</v>
      </c>
      <c r="I76" s="66"/>
      <c r="J76" s="18"/>
      <c r="K76" s="18"/>
      <c r="L76" s="127"/>
    </row>
    <row r="77" spans="1:12" ht="15" hidden="1" customHeight="1" x14ac:dyDescent="0.2">
      <c r="A77" s="92" t="s">
        <v>40</v>
      </c>
      <c r="B77" s="170" t="s">
        <v>57</v>
      </c>
      <c r="C77" s="92" t="s">
        <v>28</v>
      </c>
      <c r="D77" s="173" t="s">
        <v>151</v>
      </c>
      <c r="E77" s="40"/>
      <c r="F77" s="40"/>
      <c r="G77" s="40"/>
      <c r="H77" s="40"/>
      <c r="I77" s="109" t="s">
        <v>58</v>
      </c>
      <c r="J77" s="93" t="s">
        <v>14</v>
      </c>
      <c r="K77" s="94" t="s">
        <v>111</v>
      </c>
      <c r="L77" s="127" t="s">
        <v>33</v>
      </c>
    </row>
    <row r="78" spans="1:12" ht="22.5" hidden="1" x14ac:dyDescent="0.2">
      <c r="A78" s="111"/>
      <c r="B78" s="171"/>
      <c r="C78" s="41"/>
      <c r="D78" s="174"/>
      <c r="E78" s="41"/>
      <c r="F78" s="41"/>
      <c r="G78" s="41"/>
      <c r="H78" s="41"/>
      <c r="I78" s="109" t="s">
        <v>60</v>
      </c>
      <c r="J78" s="93" t="s">
        <v>2</v>
      </c>
      <c r="K78" s="94" t="s">
        <v>112</v>
      </c>
      <c r="L78" s="127" t="s">
        <v>33</v>
      </c>
    </row>
    <row r="79" spans="1:12" ht="14.25" hidden="1" customHeight="1" x14ac:dyDescent="0.2">
      <c r="A79" s="111"/>
      <c r="B79" s="171"/>
      <c r="C79" s="41"/>
      <c r="D79" s="174"/>
      <c r="E79" s="41"/>
      <c r="F79" s="41"/>
      <c r="G79" s="41"/>
      <c r="H79" s="41"/>
      <c r="I79" s="109" t="s">
        <v>62</v>
      </c>
      <c r="J79" s="93" t="s">
        <v>2</v>
      </c>
      <c r="K79" s="94" t="s">
        <v>113</v>
      </c>
      <c r="L79" s="127" t="s">
        <v>33</v>
      </c>
    </row>
    <row r="80" spans="1:12" ht="36" hidden="1" customHeight="1" x14ac:dyDescent="0.2">
      <c r="A80" s="111"/>
      <c r="B80" s="171"/>
      <c r="C80" s="41"/>
      <c r="D80" s="174"/>
      <c r="E80" s="41"/>
      <c r="F80" s="41"/>
      <c r="G80" s="41"/>
      <c r="H80" s="41"/>
      <c r="I80" s="109" t="s">
        <v>64</v>
      </c>
      <c r="J80" s="93" t="s">
        <v>2</v>
      </c>
      <c r="K80" s="94" t="s">
        <v>114</v>
      </c>
      <c r="L80" s="127" t="s">
        <v>33</v>
      </c>
    </row>
    <row r="81" spans="1:12" ht="33.75" hidden="1" x14ac:dyDescent="0.2">
      <c r="A81" s="113"/>
      <c r="B81" s="172"/>
      <c r="C81" s="42"/>
      <c r="D81" s="175"/>
      <c r="E81" s="42"/>
      <c r="F81" s="42"/>
      <c r="G81" s="42"/>
      <c r="H81" s="42"/>
      <c r="I81" s="109" t="s">
        <v>66</v>
      </c>
      <c r="J81" s="93" t="s">
        <v>2</v>
      </c>
      <c r="K81" s="110" t="s">
        <v>152</v>
      </c>
      <c r="L81" s="127" t="s">
        <v>33</v>
      </c>
    </row>
    <row r="82" spans="1:12" ht="21.75" hidden="1" customHeight="1" x14ac:dyDescent="0.2">
      <c r="A82" s="103" t="s">
        <v>115</v>
      </c>
      <c r="B82" s="104" t="s">
        <v>116</v>
      </c>
      <c r="C82" s="103" t="s">
        <v>28</v>
      </c>
      <c r="D82" s="105" t="s">
        <v>157</v>
      </c>
      <c r="E82" s="73" t="s">
        <v>29</v>
      </c>
      <c r="F82" s="74" t="s">
        <v>14</v>
      </c>
      <c r="G82" s="75">
        <v>48.113999999999997</v>
      </c>
      <c r="H82" s="76" t="s">
        <v>32</v>
      </c>
      <c r="I82" s="109" t="s">
        <v>62</v>
      </c>
      <c r="J82" s="93" t="s">
        <v>2</v>
      </c>
      <c r="K82" s="94" t="s">
        <v>117</v>
      </c>
      <c r="L82" s="127" t="s">
        <v>33</v>
      </c>
    </row>
    <row r="83" spans="1:12" ht="51.75" hidden="1" customHeight="1" x14ac:dyDescent="0.2">
      <c r="A83" s="103" t="s">
        <v>118</v>
      </c>
      <c r="B83" s="104" t="s">
        <v>153</v>
      </c>
      <c r="C83" s="103" t="s">
        <v>28</v>
      </c>
      <c r="D83" s="105" t="s">
        <v>158</v>
      </c>
      <c r="E83" s="17"/>
      <c r="F83" s="17"/>
      <c r="G83" s="17"/>
      <c r="H83" s="17"/>
      <c r="I83" s="109" t="s">
        <v>119</v>
      </c>
      <c r="J83" s="93" t="s">
        <v>38</v>
      </c>
      <c r="K83" s="94" t="s">
        <v>154</v>
      </c>
      <c r="L83" s="127" t="s">
        <v>33</v>
      </c>
    </row>
    <row r="84" spans="1:12" ht="16.5" hidden="1" customHeight="1" x14ac:dyDescent="0.2">
      <c r="A84" s="177" t="s">
        <v>120</v>
      </c>
      <c r="B84" s="170" t="s">
        <v>121</v>
      </c>
      <c r="C84" s="92" t="s">
        <v>2</v>
      </c>
      <c r="D84" s="173" t="s">
        <v>122</v>
      </c>
      <c r="E84" s="180" t="s">
        <v>29</v>
      </c>
      <c r="F84" s="78" t="s">
        <v>14</v>
      </c>
      <c r="G84" s="79">
        <v>0.255</v>
      </c>
      <c r="H84" s="80" t="s">
        <v>32</v>
      </c>
      <c r="I84" s="109" t="s">
        <v>123</v>
      </c>
      <c r="J84" s="93" t="s">
        <v>2</v>
      </c>
      <c r="K84" s="94" t="s">
        <v>124</v>
      </c>
      <c r="L84" s="127" t="s">
        <v>33</v>
      </c>
    </row>
    <row r="85" spans="1:12" ht="13.5" hidden="1" customHeight="1" x14ac:dyDescent="0.2">
      <c r="A85" s="178"/>
      <c r="B85" s="172"/>
      <c r="C85" s="42"/>
      <c r="D85" s="175"/>
      <c r="E85" s="181"/>
      <c r="F85" s="42"/>
      <c r="G85" s="42"/>
      <c r="H85" s="42"/>
      <c r="I85" s="109" t="s">
        <v>125</v>
      </c>
      <c r="J85" s="93" t="s">
        <v>2</v>
      </c>
      <c r="K85" s="94" t="s">
        <v>126</v>
      </c>
      <c r="L85" s="127" t="s">
        <v>33</v>
      </c>
    </row>
    <row r="86" spans="1:12" hidden="1" x14ac:dyDescent="0.2">
      <c r="A86" s="176" t="s">
        <v>127</v>
      </c>
      <c r="B86" s="176"/>
      <c r="C86" s="176"/>
      <c r="D86" s="176"/>
      <c r="E86" s="176"/>
      <c r="F86" s="176"/>
      <c r="G86" s="176"/>
      <c r="H86" s="176"/>
      <c r="I86" s="176"/>
      <c r="J86" s="176"/>
      <c r="K86" s="176"/>
      <c r="L86" s="176"/>
    </row>
    <row r="87" spans="1:12" ht="33" hidden="1" x14ac:dyDescent="0.2">
      <c r="A87" s="103" t="s">
        <v>41</v>
      </c>
      <c r="B87" s="104" t="s">
        <v>34</v>
      </c>
      <c r="C87" s="103" t="s">
        <v>14</v>
      </c>
      <c r="D87" s="105" t="s">
        <v>159</v>
      </c>
      <c r="E87" s="17"/>
      <c r="F87" s="17"/>
      <c r="G87" s="17"/>
      <c r="H87" s="17"/>
      <c r="I87" s="66"/>
      <c r="J87" s="18"/>
      <c r="K87" s="18"/>
      <c r="L87" s="125"/>
    </row>
    <row r="88" spans="1:12" ht="84.75" hidden="1" customHeight="1" x14ac:dyDescent="0.2">
      <c r="A88" s="103" t="s">
        <v>42</v>
      </c>
      <c r="B88" s="104" t="s">
        <v>73</v>
      </c>
      <c r="C88" s="103" t="s">
        <v>14</v>
      </c>
      <c r="D88" s="105" t="s">
        <v>128</v>
      </c>
      <c r="E88" s="17"/>
      <c r="F88" s="17"/>
      <c r="G88" s="17"/>
      <c r="H88" s="17"/>
      <c r="I88" s="66"/>
      <c r="J88" s="18"/>
      <c r="K88" s="18"/>
      <c r="L88" s="125"/>
    </row>
    <row r="89" spans="1:12" ht="73.5" hidden="1" x14ac:dyDescent="0.2">
      <c r="A89" s="103" t="s">
        <v>129</v>
      </c>
      <c r="B89" s="104" t="s">
        <v>35</v>
      </c>
      <c r="C89" s="103" t="s">
        <v>14</v>
      </c>
      <c r="D89" s="105" t="s">
        <v>160</v>
      </c>
      <c r="E89" s="17"/>
      <c r="F89" s="17"/>
      <c r="G89" s="17"/>
      <c r="H89" s="17"/>
      <c r="I89" s="66"/>
      <c r="J89" s="18"/>
      <c r="K89" s="18"/>
      <c r="L89" s="125"/>
    </row>
    <row r="90" spans="1:12" ht="33" hidden="1" x14ac:dyDescent="0.2">
      <c r="A90" s="103" t="s">
        <v>130</v>
      </c>
      <c r="B90" s="104" t="s">
        <v>30</v>
      </c>
      <c r="C90" s="103" t="s">
        <v>31</v>
      </c>
      <c r="D90" s="105" t="s">
        <v>160</v>
      </c>
      <c r="E90" s="17"/>
      <c r="F90" s="17"/>
      <c r="G90" s="17"/>
      <c r="H90" s="17"/>
      <c r="I90" s="66"/>
      <c r="J90" s="18"/>
      <c r="K90" s="18"/>
      <c r="L90" s="125"/>
    </row>
    <row r="91" spans="1:12" ht="21.75" hidden="1" customHeight="1" x14ac:dyDescent="0.2">
      <c r="A91" s="164" t="s">
        <v>155</v>
      </c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</row>
    <row r="92" spans="1:12" ht="30" hidden="1" customHeight="1" x14ac:dyDescent="0.2">
      <c r="A92" s="15" t="s">
        <v>78</v>
      </c>
      <c r="D92" s="15" t="s">
        <v>79</v>
      </c>
    </row>
    <row r="93" spans="1:12" ht="27.75" hidden="1" customHeight="1" x14ac:dyDescent="0.2">
      <c r="A93" s="9" t="s">
        <v>48</v>
      </c>
      <c r="B93" s="9"/>
      <c r="C93" s="9"/>
      <c r="D93" s="9" t="s">
        <v>49</v>
      </c>
      <c r="E93" s="34"/>
      <c r="F93" s="143" t="s">
        <v>23</v>
      </c>
      <c r="G93" s="143"/>
      <c r="H93" s="143"/>
      <c r="I93" s="143"/>
      <c r="J93" s="143"/>
      <c r="K93" s="143"/>
      <c r="L93" s="143"/>
    </row>
    <row r="94" spans="1:12" ht="49.5" hidden="1" customHeight="1" x14ac:dyDescent="0.2">
      <c r="A94" s="9" t="s">
        <v>24</v>
      </c>
      <c r="B94" s="9"/>
      <c r="C94" s="9"/>
      <c r="D94" s="28" t="s">
        <v>25</v>
      </c>
      <c r="E94" s="35"/>
      <c r="F94" s="166" t="s">
        <v>26</v>
      </c>
      <c r="G94" s="166"/>
      <c r="H94" s="166"/>
      <c r="I94" s="166"/>
      <c r="J94" s="15"/>
      <c r="K94" s="9" t="s">
        <v>27</v>
      </c>
      <c r="L94" s="119"/>
    </row>
    <row r="95" spans="1:12" hidden="1" x14ac:dyDescent="0.2">
      <c r="A95" s="9"/>
      <c r="B95" s="9"/>
      <c r="C95" s="9"/>
      <c r="D95" s="28"/>
      <c r="E95" s="35"/>
      <c r="F95" s="166"/>
      <c r="G95" s="166"/>
      <c r="H95" s="166"/>
      <c r="I95" s="166"/>
      <c r="J95" s="15"/>
      <c r="K95" s="9"/>
      <c r="L95" s="119"/>
    </row>
    <row r="96" spans="1:12" hidden="1" x14ac:dyDescent="0.2"/>
    <row r="97" spans="5:5" hidden="1" x14ac:dyDescent="0.2"/>
    <row r="98" spans="5:5" hidden="1" x14ac:dyDescent="0.2"/>
    <row r="99" spans="5:5" hidden="1" x14ac:dyDescent="0.2"/>
    <row r="100" spans="5:5" x14ac:dyDescent="0.2">
      <c r="E100" s="114"/>
    </row>
  </sheetData>
  <autoFilter ref="A16:L16"/>
  <mergeCells count="62">
    <mergeCell ref="B63:B64"/>
    <mergeCell ref="A75:L75"/>
    <mergeCell ref="A86:L86"/>
    <mergeCell ref="B71:B74"/>
    <mergeCell ref="D71:D74"/>
    <mergeCell ref="D63:D64"/>
    <mergeCell ref="A63:A64"/>
    <mergeCell ref="A67:A70"/>
    <mergeCell ref="B77:B81"/>
    <mergeCell ref="D77:D81"/>
    <mergeCell ref="B84:B85"/>
    <mergeCell ref="A84:A85"/>
    <mergeCell ref="E84:E85"/>
    <mergeCell ref="D84:D85"/>
    <mergeCell ref="A91:L91"/>
    <mergeCell ref="F93:L93"/>
    <mergeCell ref="F94:I95"/>
    <mergeCell ref="B67:B70"/>
    <mergeCell ref="D67:D70"/>
    <mergeCell ref="A54:L54"/>
    <mergeCell ref="A62:L62"/>
    <mergeCell ref="A55:L55"/>
    <mergeCell ref="A56:L56"/>
    <mergeCell ref="A57:L57"/>
    <mergeCell ref="A59:A60"/>
    <mergeCell ref="B59:B60"/>
    <mergeCell ref="C59:D59"/>
    <mergeCell ref="E59:H59"/>
    <mergeCell ref="I59:L59"/>
    <mergeCell ref="A48:C48"/>
    <mergeCell ref="I48:L48"/>
    <mergeCell ref="I49:J49"/>
    <mergeCell ref="A52:L52"/>
    <mergeCell ref="A44:L44"/>
    <mergeCell ref="F46:I46"/>
    <mergeCell ref="F45:L45"/>
    <mergeCell ref="A17:L17"/>
    <mergeCell ref="A35:L35"/>
    <mergeCell ref="A28:L28"/>
    <mergeCell ref="A39:L39"/>
    <mergeCell ref="B37:B38"/>
    <mergeCell ref="C37:C38"/>
    <mergeCell ref="D37:D38"/>
    <mergeCell ref="D20:D23"/>
    <mergeCell ref="B24:B27"/>
    <mergeCell ref="D24:D27"/>
    <mergeCell ref="B20:B23"/>
    <mergeCell ref="B18:B19"/>
    <mergeCell ref="D18:D19"/>
    <mergeCell ref="A3:C3"/>
    <mergeCell ref="I3:L3"/>
    <mergeCell ref="A7:L7"/>
    <mergeCell ref="A9:L9"/>
    <mergeCell ref="A10:L10"/>
    <mergeCell ref="I4:J4"/>
    <mergeCell ref="A11:L11"/>
    <mergeCell ref="I14:L14"/>
    <mergeCell ref="A14:A15"/>
    <mergeCell ref="B14:B15"/>
    <mergeCell ref="C14:D14"/>
    <mergeCell ref="E14:H14"/>
    <mergeCell ref="A12:L12"/>
  </mergeCells>
  <pageMargins left="0.35433070866141736" right="0.15748031496062992" top="0.27559055118110237" bottom="0.35433070866141736" header="0.19685039370078741" footer="0.19685039370078741"/>
  <pageSetup paperSize="9" scale="98" fitToHeight="10" orientation="landscape" r:id="rId1"/>
  <headerFooter>
    <oddFooter>&amp;R&amp;P</oddFooter>
  </headerFooter>
  <rowBreaks count="2" manualBreakCount="2">
    <brk id="29" max="11" man="1"/>
    <brk id="4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2024-05-16T03:34:15Z</cp:lastPrinted>
  <dcterms:created xsi:type="dcterms:W3CDTF">2002-02-11T05:58:42Z</dcterms:created>
  <dcterms:modified xsi:type="dcterms:W3CDTF">2024-05-16T03:34:35Z</dcterms:modified>
</cp:coreProperties>
</file>