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405" windowWidth="15120" windowHeight="7710" activeTab="3"/>
  </bookViews>
  <sheets>
    <sheet name="РНЦ" sheetId="40" r:id="rId1"/>
    <sheet name="Смета №1 ПП " sheetId="32" r:id="rId2"/>
    <sheet name="Смета № 2 РД" sheetId="50" r:id="rId3"/>
    <sheet name="Расчет №1" sheetId="4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AUTOEXEC" localSheetId="1">#REF!</definedName>
    <definedName name="\AUTOEXEC">#REF!</definedName>
    <definedName name="\k" localSheetId="1">#REF!</definedName>
    <definedName name="\k">#REF!</definedName>
    <definedName name="\m" localSheetId="1">#REF!</definedName>
    <definedName name="\m">#REF!</definedName>
    <definedName name="\m1" localSheetId="1">#REF!</definedName>
    <definedName name="\m1">#REF!</definedName>
    <definedName name="\n" localSheetId="1">#REF!</definedName>
    <definedName name="\n">#REF!</definedName>
    <definedName name="\s" localSheetId="1">#REF!</definedName>
    <definedName name="\s">#REF!</definedName>
    <definedName name="\z" localSheetId="1">#REF!</definedName>
    <definedName name="\z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a2" localSheetId="1">#REF!</definedName>
    <definedName name="_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_A65560" localSheetId="1">[1]График!#REF!</definedName>
    <definedName name="________A65560">[1]График!#REF!</definedName>
    <definedName name="________E65560" localSheetId="1">[1]График!#REF!</definedName>
    <definedName name="________E65560">[1]График!#REF!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a2" localSheetId="1">#REF!</definedName>
    <definedName name="____a2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a2" localSheetId="1">#REF!</definedName>
    <definedName name="__a2">#REF!</definedName>
    <definedName name="__xlfn.BAHTTEXT" hidden="1">#NAME?</definedName>
    <definedName name="_2Excel_BuiltIn_Print_Area_2_1" localSheetId="1">#REF!</definedName>
    <definedName name="_2Excel_BuiltIn_Print_Area_2_1">#REF!</definedName>
    <definedName name="_a2" localSheetId="1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AUTOEXEC___0" localSheetId="1">#REF!</definedName>
    <definedName name="_AUTOEXEC___0">#REF!</definedName>
    <definedName name="_AUTOEXEC___1" localSheetId="1">#REF!</definedName>
    <definedName name="_AUTOEXEC___1">#REF!</definedName>
    <definedName name="_AUTOEXEC___8" localSheetId="1">#REF!</definedName>
    <definedName name="_AUTOEXEC___8">#REF!</definedName>
    <definedName name="_AUTOEXEC___9" localSheetId="1">#REF!</definedName>
    <definedName name="_AUTOEXEC___9">#REF!</definedName>
    <definedName name="_E65560" localSheetId="1">[1]График!#REF!</definedName>
    <definedName name="_E65560">[1]График!#REF!</definedName>
    <definedName name="_k" localSheetId="1">#REF!</definedName>
    <definedName name="_k">#REF!</definedName>
    <definedName name="_k___0" localSheetId="1">#REF!</definedName>
    <definedName name="_k___0">#REF!</definedName>
    <definedName name="_k___1" localSheetId="1">#REF!</definedName>
    <definedName name="_k___1">#REF!</definedName>
    <definedName name="_k___8" localSheetId="1">#REF!</definedName>
    <definedName name="_k___8">#REF!</definedName>
    <definedName name="_k___9" localSheetId="1">#REF!</definedName>
    <definedName name="_k___9">#REF!</definedName>
    <definedName name="_m" localSheetId="1">#REF!</definedName>
    <definedName name="_m">#REF!</definedName>
    <definedName name="_m___0" localSheetId="1">#REF!</definedName>
    <definedName name="_m___0">#REF!</definedName>
    <definedName name="_m___1" localSheetId="1">#REF!</definedName>
    <definedName name="_m___1">#REF!</definedName>
    <definedName name="_m___8" localSheetId="1">#REF!</definedName>
    <definedName name="_m___8">#REF!</definedName>
    <definedName name="_m___9" localSheetId="1">#REF!</definedName>
    <definedName name="_m___9">#REF!</definedName>
    <definedName name="_s" localSheetId="1">#REF!</definedName>
    <definedName name="_s">#REF!</definedName>
    <definedName name="_s___0" localSheetId="1">#REF!</definedName>
    <definedName name="_s___0">#REF!</definedName>
    <definedName name="_s___1" localSheetId="1">#REF!</definedName>
    <definedName name="_s___1">#REF!</definedName>
    <definedName name="_s___8" localSheetId="1">#REF!</definedName>
    <definedName name="_s___8">#REF!</definedName>
    <definedName name="_s___9" localSheetId="1">#REF!</definedName>
    <definedName name="_s___9">#REF!</definedName>
    <definedName name="_z" localSheetId="1">#REF!</definedName>
    <definedName name="_z">#REF!</definedName>
    <definedName name="_z___0" localSheetId="1">#REF!</definedName>
    <definedName name="_z___0">#REF!</definedName>
    <definedName name="_z___1" localSheetId="1">#REF!</definedName>
    <definedName name="_z___1">#REF!</definedName>
    <definedName name="_z___8" localSheetId="1">#REF!</definedName>
    <definedName name="_z___8">#REF!</definedName>
    <definedName name="_z___9" localSheetId="1">#REF!</definedName>
    <definedName name="_z___9">#REF!</definedName>
    <definedName name="_xlnm._FilterDatabase" hidden="1">#REF!</definedName>
    <definedName name="A" localSheetId="1">#REF!</definedName>
    <definedName name="A">#REF!</definedName>
    <definedName name="a36_" localSheetId="1">#REF!</definedName>
    <definedName name="a36_">#REF!</definedName>
    <definedName name="add" localSheetId="0">[2]Опции!#REF!</definedName>
    <definedName name="add" localSheetId="1">[2]Опции!#REF!</definedName>
    <definedName name="add">[2]Опции!#REF!</definedName>
    <definedName name="CnfName" localSheetId="1">[3]Лист1!#REF!</definedName>
    <definedName name="CnfName">[3]Лист1!#REF!</definedName>
    <definedName name="CnfName_1" localSheetId="1">[3]Обновление!#REF!</definedName>
    <definedName name="CnfName_1">[3]Обновление!#REF!</definedName>
    <definedName name="ConfName" localSheetId="1">[3]Лист1!#REF!</definedName>
    <definedName name="ConfName">[3]Лист1!#REF!</definedName>
    <definedName name="ConfName_1" localSheetId="1">[3]Обновление!#REF!</definedName>
    <definedName name="ConfName_1">[3]Обновление!#REF!</definedName>
    <definedName name="DateColJournal" localSheetId="1">#REF!</definedName>
    <definedName name="DateColJournal">#REF!</definedName>
    <definedName name="dck" localSheetId="1">[4]топография!#REF!</definedName>
    <definedName name="dck">[4]топография!#REF!</definedName>
    <definedName name="DM" localSheetId="1">#REF!</definedName>
    <definedName name="DM">#REF!</definedName>
    <definedName name="EILName" localSheetId="1">[3]Лист1!#REF!</definedName>
    <definedName name="EILName">[3]Лист1!#REF!</definedName>
    <definedName name="EILName_1" localSheetId="1">[3]Обновление!#REF!</definedName>
    <definedName name="EILName_1">[3]Обновление!#REF!</definedName>
    <definedName name="euro" localSheetId="0">#REF!</definedName>
    <definedName name="euro" localSheetId="1">#REF!</definedName>
    <definedName name="euro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2" localSheetId="1">#REF!</definedName>
    <definedName name="Excel_BuiltIn_Print_Area_2">#REF!</definedName>
    <definedName name="Excel_BuiltIn_Print_Area_3" localSheetId="1">#REF!</definedName>
    <definedName name="Excel_BuiltIn_Print_Area_3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hhhhhhhhhhh" localSheetId="1">#REF!</definedName>
    <definedName name="hhhhhhhhhhh">#REF!</definedName>
    <definedName name="hPriceRange" localSheetId="1">[3]Лист1!#REF!</definedName>
    <definedName name="hPriceRange">[3]Лист1!#REF!</definedName>
    <definedName name="hPriceRange_1" localSheetId="1">[3]Цена!#REF!</definedName>
    <definedName name="hPriceRange_1">[3]Цена!#REF!</definedName>
    <definedName name="idPriceColumn" localSheetId="1">[3]Лист1!#REF!</definedName>
    <definedName name="idPriceColumn">[3]Лист1!#REF!</definedName>
    <definedName name="idPriceColumn_1" localSheetId="1">[3]Цена!#REF!</definedName>
    <definedName name="idPriceColumn_1">[3]Цена!#REF!</definedName>
    <definedName name="infl" localSheetId="1">[5]ПДР!#REF!</definedName>
    <definedName name="infl">[5]ПДР!#REF!</definedName>
    <definedName name="Itog" localSheetId="1">#REF!</definedName>
    <definedName name="Itog">#REF!</definedName>
    <definedName name="k" localSheetId="0">#REF!</definedName>
    <definedName name="k" localSheetId="1">#REF!</definedName>
    <definedName name="k">#REF!</definedName>
    <definedName name="k_1" localSheetId="0">#REF!</definedName>
    <definedName name="k_1" localSheetId="1">#REF!</definedName>
    <definedName name="k_1">#REF!</definedName>
    <definedName name="kp" localSheetId="1">[5]ПДР!#REF!</definedName>
    <definedName name="kp">[5]ПДР!#REF!</definedName>
    <definedName name="l">[6]ШАСУ3!$C$2</definedName>
    <definedName name="M_KAR_Запрос1" localSheetId="0">#REF!</definedName>
    <definedName name="M_KAR_Запрос1" localSheetId="1">#REF!</definedName>
    <definedName name="M_KAR_Запрос1">#REF!</definedName>
    <definedName name="n" localSheetId="0">[7]Итого!#REF!</definedName>
    <definedName name="n" localSheetId="1">[7]Итого!#REF!</definedName>
    <definedName name="n">[7]Итого!#REF!</definedName>
    <definedName name="Nalog" localSheetId="1">#REF!</definedName>
    <definedName name="Nalog">#REF!</definedName>
    <definedName name="NumColJournal" localSheetId="1">#REF!</definedName>
    <definedName name="NumColJournal">#REF!</definedName>
    <definedName name="OELName" localSheetId="1">[3]Лист1!#REF!</definedName>
    <definedName name="OELName">[3]Лист1!#REF!</definedName>
    <definedName name="OELName_1" localSheetId="1">[3]Обновление!#REF!</definedName>
    <definedName name="OELName_1">[3]Обновление!#REF!</definedName>
    <definedName name="OPLName" localSheetId="1">[3]Лист1!#REF!</definedName>
    <definedName name="OPLName">[3]Лист1!#REF!</definedName>
    <definedName name="OPLName_1" localSheetId="1">[3]Обновление!#REF!</definedName>
    <definedName name="OPLName_1">[3]Обновление!#REF!</definedName>
    <definedName name="p" localSheetId="1">[3]Лист1!#REF!</definedName>
    <definedName name="p">[3]Лист1!#REF!</definedName>
    <definedName name="p_1" localSheetId="1">[3]Product!#REF!</definedName>
    <definedName name="p_1">[3]Product!#REF!</definedName>
    <definedName name="PriceRange" localSheetId="1">[3]Лист1!#REF!</definedName>
    <definedName name="PriceRange">[3]Лист1!#REF!</definedName>
    <definedName name="PriceRange_1" localSheetId="1">[3]Цена!#REF!</definedName>
    <definedName name="PriceRange_1">[3]Цена!#REF!</definedName>
    <definedName name="propis" localSheetId="1">#REF!</definedName>
    <definedName name="propis">#REF!</definedName>
    <definedName name="rr" localSheetId="1">'[8]Пример расчета'!#REF!</definedName>
    <definedName name="rr">'[8]Пример расчета'!#REF!</definedName>
    <definedName name="SM" localSheetId="1">#REF!</definedName>
    <definedName name="SM">#REF!</definedName>
    <definedName name="SM_SM" localSheetId="1">#REF!</definedName>
    <definedName name="SM_SM">#REF!</definedName>
    <definedName name="SM_STO" localSheetId="1">#REF!</definedName>
    <definedName name="SM_STO">#REF!</definedName>
    <definedName name="SM_STO_1" localSheetId="1">'[9]СМЕТА проект'!#REF!</definedName>
    <definedName name="SM_STO_1">'[9]СМЕТА проект'!#REF!</definedName>
    <definedName name="SM_STO1" localSheetId="1">#REF!</definedName>
    <definedName name="SM_STO1">#REF!</definedName>
    <definedName name="SM_STO2" localSheetId="1">#REF!</definedName>
    <definedName name="SM_STO2">#REF!</definedName>
    <definedName name="SM_STO3" localSheetId="1">#REF!</definedName>
    <definedName name="SM_STO3">#REF!</definedName>
    <definedName name="Smmmmmmmmmmmmmmm" localSheetId="1">#REF!</definedName>
    <definedName name="Smmmmmmmmmmmmmmm">#REF!</definedName>
    <definedName name="SUM_" localSheetId="1">#REF!</definedName>
    <definedName name="SUM_">#REF!</definedName>
    <definedName name="SUM_1" localSheetId="1">#REF!</definedName>
    <definedName name="SUM_1">#REF!</definedName>
    <definedName name="sum_2" localSheetId="1">#REF!</definedName>
    <definedName name="sum_2">#REF!</definedName>
    <definedName name="SUM_3" localSheetId="1">#REF!</definedName>
    <definedName name="SUM_3">#REF!</definedName>
    <definedName name="SUM_31" localSheetId="1">#REF!</definedName>
    <definedName name="SUM_31">#REF!</definedName>
    <definedName name="t" localSheetId="0">#REF!</definedName>
    <definedName name="t" localSheetId="1">#REF!</definedName>
    <definedName name="t">#REF!</definedName>
    <definedName name="USA" localSheetId="1">[10]Шкаф!#REF!</definedName>
    <definedName name="USA">[10]Шкаф!#REF!</definedName>
    <definedName name="USA_1" localSheetId="1">#REF!</definedName>
    <definedName name="USA_1">#REF!</definedName>
    <definedName name="USD" localSheetId="0">'[11]искл. ИД'!#REF!</definedName>
    <definedName name="USD" localSheetId="1">'[11]искл. ИД'!#REF!</definedName>
    <definedName name="USD">'[11]искл. ИД'!#REF!</definedName>
    <definedName name="yyy" localSheetId="1">#REF!</definedName>
    <definedName name="yyy">#REF!</definedName>
    <definedName name="ZAK1" localSheetId="1">#REF!</definedName>
    <definedName name="ZAK1">#REF!</definedName>
    <definedName name="ZAK2" localSheetId="1">#REF!</definedName>
    <definedName name="ZAK2">#REF!</definedName>
    <definedName name="ZAK22\" localSheetId="1">#REF!</definedName>
    <definedName name="ZAK22\">#REF!</definedName>
    <definedName name="а" localSheetId="1">#REF!</definedName>
    <definedName name="а">#REF!</definedName>
    <definedName name="А1" localSheetId="1">#REF!</definedName>
    <definedName name="А1">#REF!</definedName>
    <definedName name="А2" localSheetId="1">#REF!</definedName>
    <definedName name="А2">#REF!</definedName>
    <definedName name="а36" localSheetId="1">#REF!</definedName>
    <definedName name="а36">#REF!</definedName>
    <definedName name="а36___0" localSheetId="1">#REF!</definedName>
    <definedName name="а36___0">#REF!</definedName>
    <definedName name="а36___7" localSheetId="1">#REF!</definedName>
    <definedName name="а36___7">#REF!</definedName>
    <definedName name="ааааааааыфффф" localSheetId="1">#REF!</definedName>
    <definedName name="ааааааааыфффф">#REF!</definedName>
    <definedName name="ав" localSheetId="1">#REF!</definedName>
    <definedName name="ав">#REF!</definedName>
    <definedName name="авжддд" localSheetId="1">#REF!</definedName>
    <definedName name="авжддд">#REF!</definedName>
    <definedName name="авмиви" localSheetId="1">#REF!</definedName>
    <definedName name="авмиви">#REF!</definedName>
    <definedName name="авт" localSheetId="1">#REF!</definedName>
    <definedName name="авт">#REF!</definedName>
    <definedName name="Автомат" localSheetId="1">[12]Смета!#REF!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 localSheetId="1">[13]Смета!#REF!</definedName>
    <definedName name="апиаоп">[13]Смета!#REF!</definedName>
    <definedName name="аполпнщ" localSheetId="1">#REF!</definedName>
    <definedName name="аполпнщ">#REF!</definedName>
    <definedName name="апр">'[14]Таблица 5'!$A$3:$G$77</definedName>
    <definedName name="аршщ" localSheetId="1">#REF!</definedName>
    <definedName name="аршщ">#REF!</definedName>
    <definedName name="АФС" localSheetId="1">[15]топография!#REF!</definedName>
    <definedName name="АФС">[15]топография!#REF!</definedName>
    <definedName name="_xlnm.Database" localSheetId="1">#REF!</definedName>
    <definedName name="_xlnm.Database">#REF!</definedName>
    <definedName name="быч">'[16]свод 2'!$A$7</definedName>
    <definedName name="ва">#N/A</definedName>
    <definedName name="вап" localSheetId="1">#REF!</definedName>
    <definedName name="вап">#REF!</definedName>
    <definedName name="ввв" localSheetId="1">#REF!</definedName>
    <definedName name="ввв">#REF!</definedName>
    <definedName name="вика" localSheetId="1">#REF!</definedName>
    <definedName name="вика">#REF!</definedName>
    <definedName name="ВНИИСТ1" localSheetId="1">#REF!</definedName>
    <definedName name="ВНИИСТ1">#REF!</definedName>
    <definedName name="вравар" localSheetId="1">#REF!</definedName>
    <definedName name="вравар">#REF!</definedName>
    <definedName name="ВТ" localSheetId="1">#REF!</definedName>
    <definedName name="ВТ">#REF!</definedName>
    <definedName name="ВУКЕП" localSheetId="1">#REF!</definedName>
    <definedName name="ВУКЕП">#REF!</definedName>
    <definedName name="Вычислительная_техника" localSheetId="1">[10]Коэфф1.!#REF!</definedName>
    <definedName name="Вычислительная_техника">[10]Коэфф1.!#REF!</definedName>
    <definedName name="Вычислительная_техника_1" localSheetId="1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1">#REF!</definedName>
    <definedName name="гелог">#REF!</definedName>
    <definedName name="гео" localSheetId="1">#REF!</definedName>
    <definedName name="гео">#REF!</definedName>
    <definedName name="геодезия">#REF!</definedName>
    <definedName name="геол" localSheetId="1">[19]Смета!#REF!</definedName>
    <definedName name="геол">[19]Смета!#REF!</definedName>
    <definedName name="геол.1" localSheetId="1">#REF!</definedName>
    <definedName name="геол.1">#REF!</definedName>
    <definedName name="Геол_Лазаревск" localSheetId="1">[4]топография!#REF!</definedName>
    <definedName name="Геол_Лазаревск">[4]топография!#REF!</definedName>
    <definedName name="геол1" localSheetId="1">#REF!</definedName>
    <definedName name="геол1">#REF!</definedName>
    <definedName name="геология">#REF!</definedName>
    <definedName name="геоф" localSheetId="1">#REF!</definedName>
    <definedName name="геоф">#REF!</definedName>
    <definedName name="Геофиз" localSheetId="1">#REF!</definedName>
    <definedName name="Геофиз">#REF!</definedName>
    <definedName name="геофизика">#REF!</definedName>
    <definedName name="гид" localSheetId="1">[20]Смета!#REF!</definedName>
    <definedName name="гид">[20]Смета!#REF!</definedName>
    <definedName name="Гидр" localSheetId="1">[21]топография!#REF!</definedName>
    <definedName name="Гидр">[21]топография!#REF!</definedName>
    <definedName name="Гидро" localSheetId="1">[22]топография!#REF!</definedName>
    <definedName name="Гидро">[22]топография!#REF!</definedName>
    <definedName name="гидро1" localSheetId="1">#REF!</definedName>
    <definedName name="гидро1">#REF!</definedName>
    <definedName name="гидро1___0" localSheetId="1">#REF!</definedName>
    <definedName name="гидро1___0">#REF!</definedName>
    <definedName name="гидрол" localSheetId="1">#REF!</definedName>
    <definedName name="гидрол">#REF!</definedName>
    <definedName name="Гидролог" localSheetId="1">#REF!</definedName>
    <definedName name="Гидролог">#REF!</definedName>
    <definedName name="Гидрология_7.03.08" localSheetId="1">[23]топография!#REF!</definedName>
    <definedName name="Гидрология_7.03.08">[23]топография!#REF!</definedName>
    <definedName name="ГИП" localSheetId="1">#REF!</definedName>
    <definedName name="ГИП">#REF!</definedName>
    <definedName name="гшшг">NA()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>#REF!</definedName>
    <definedName name="дд" localSheetId="1">[24]Смета!#REF!</definedName>
    <definedName name="дд">[24]Смета!#REF!</definedName>
    <definedName name="ддд">'[25]СметаСводная Рыб'!$C$13</definedName>
    <definedName name="Дефлятор" localSheetId="1">#REF!</definedName>
    <definedName name="Дефлятор">#REF!</definedName>
    <definedName name="Диск" localSheetId="1">#REF!</definedName>
    <definedName name="Диск">#REF!</definedName>
    <definedName name="Длинна_границы" localSheetId="1">#REF!</definedName>
    <definedName name="Длинна_границы">#REF!</definedName>
    <definedName name="Длинна_трассы" localSheetId="1">#REF!</definedName>
    <definedName name="Длинна_трассы">#REF!</definedName>
    <definedName name="Доп._оборудование" localSheetId="1">[10]Коэфф1.!#REF!</definedName>
    <definedName name="Доп._оборудование">[10]Коэфф1.!#REF!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рога" localSheetId="1">[10]Шкаф!#REF!</definedName>
    <definedName name="Дорога">[10]Шкаф!#REF!</definedName>
    <definedName name="Дорога_1" localSheetId="1">#REF!</definedName>
    <definedName name="Дорога_1">#REF!</definedName>
    <definedName name="ДСК" localSheetId="1">[23]топография!#REF!</definedName>
    <definedName name="ДСК">[23]топография!#REF!</definedName>
    <definedName name="ДСК_" localSheetId="1">[26]топография!#REF!</definedName>
    <definedName name="ДСК_">[26]топография!#REF!</definedName>
    <definedName name="ДСК1" localSheetId="1">[23]топография!#REF!</definedName>
    <definedName name="ДСК1">[23]топография!#REF!</definedName>
    <definedName name="дтс">'[27]СметаСводная Рыб'!$C$13</definedName>
    <definedName name="ё" localSheetId="1">#REF!</definedName>
    <definedName name="ё">#REF!</definedName>
    <definedName name="ее">'[25]СметаСводная Рыб'!$C$9</definedName>
    <definedName name="жд" localSheetId="1">#REF!</definedName>
    <definedName name="жд">#REF!</definedName>
    <definedName name="жжж" localSheetId="1">#REF!</definedName>
    <definedName name="жжж">#REF!</definedName>
    <definedName name="жпф" localSheetId="1">#REF!</definedName>
    <definedName name="жпф">#REF!</definedName>
    <definedName name="_xlnm.Print_Titles" localSheetId="0">РНЦ!$28:$28</definedName>
    <definedName name="Заказчик" localSheetId="0">#REF!</definedName>
    <definedName name="Заказчик" localSheetId="1">#REF!</definedName>
    <definedName name="Заказчик">#REF!</definedName>
    <definedName name="ЗИП_Всего" localSheetId="1">'[10]Прайс лист'!#REF!</definedName>
    <definedName name="ЗИП_Всего">'[10]Прайс лист'!#REF!</definedName>
    <definedName name="ЗИП_Всего_1" localSheetId="1">#REF!</definedName>
    <definedName name="ЗИП_Всего_1">#REF!</definedName>
    <definedName name="и">'[25]СметаСводная Рыб'!$C$9</definedName>
    <definedName name="изыск" localSheetId="1">#REF!</definedName>
    <definedName name="изыск">#REF!</definedName>
    <definedName name="ик" localSheetId="1">#REF!</definedName>
    <definedName name="ик">#REF!</definedName>
    <definedName name="Инвестор" localSheetId="0">#REF!</definedName>
    <definedName name="Инвестор" localSheetId="1">#REF!</definedName>
    <definedName name="Инвестор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>#REF!</definedName>
    <definedName name="инж" localSheetId="1">#REF!</definedName>
    <definedName name="инж">#REF!</definedName>
    <definedName name="ИПусто" localSheetId="1">#REF!</definedName>
    <definedName name="ИПусто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>#REF!</definedName>
    <definedName name="й" localSheetId="1">#REF!</definedName>
    <definedName name="й">#REF!</definedName>
    <definedName name="йцйц">NA()</definedName>
    <definedName name="йцу" localSheetId="1">#REF!</definedName>
    <definedName name="йцу">#REF!</definedName>
    <definedName name="к_ЗПМ" localSheetId="0">#REF!</definedName>
    <definedName name="к_ЗПМ" localSheetId="1">#REF!</definedName>
    <definedName name="к_ЗПМ">#REF!</definedName>
    <definedName name="к_МАТ" localSheetId="0">#REF!</definedName>
    <definedName name="к_МАТ" localSheetId="1">#REF!</definedName>
    <definedName name="к_МАТ">#REF!</definedName>
    <definedName name="к_ОЗП" localSheetId="0">#REF!</definedName>
    <definedName name="к_ОЗП" localSheetId="1">#REF!</definedName>
    <definedName name="к_ОЗП">#REF!</definedName>
    <definedName name="к_ПЗ" localSheetId="0">#REF!</definedName>
    <definedName name="к_ПЗ" localSheetId="1">#REF!</definedName>
    <definedName name="к_ПЗ">#REF!</definedName>
    <definedName name="к_ЭМ" localSheetId="0">#REF!</definedName>
    <definedName name="к_ЭМ" localSheetId="1">#REF!</definedName>
    <definedName name="к_ЭМ">#REF!</definedName>
    <definedName name="Кабели" localSheetId="1">[10]Коэфф1.!#REF!</definedName>
    <definedName name="Кабели">[10]Коэфф1.!#REF!</definedName>
    <definedName name="Кабели_1" localSheetId="1">#REF!</definedName>
    <definedName name="Кабели_1">#REF!</definedName>
    <definedName name="кака" localSheetId="1">#REF!</definedName>
    <definedName name="кака">#REF!</definedName>
    <definedName name="калплан" localSheetId="1">#REF!</definedName>
    <definedName name="калплан">#REF!</definedName>
    <definedName name="Категория_сложности" localSheetId="1">#REF!</definedName>
    <definedName name="Категория_сложности">#REF!</definedName>
    <definedName name="кгкг" localSheetId="1">#REF!</definedName>
    <definedName name="кгкг">#REF!</definedName>
    <definedName name="кеке" localSheetId="1">#REF!</definedName>
    <definedName name="кеке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к">'[28]свод 2'!$A$7</definedName>
    <definedName name="ккк" localSheetId="1">#REF!</definedName>
    <definedName name="ккк">#REF!</definedName>
    <definedName name="книга" localSheetId="1">#REF!</definedName>
    <definedName name="книга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>#REF!</definedName>
    <definedName name="Количество_культур" localSheetId="1">#REF!</definedName>
    <definedName name="Количество_культур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>#REF!</definedName>
    <definedName name="Колп">'[29]СметаСводная Колпино'!$C$5</definedName>
    <definedName name="ком" localSheetId="1">[30]топография!#REF!</definedName>
    <definedName name="ком">[30]топография!#REF!</definedName>
    <definedName name="ком___0" localSheetId="1">[31]топография!#REF!</definedName>
    <definedName name="ком___0">[31]топография!#REF!</definedName>
    <definedName name="Командировочные_расходы" localSheetId="1">#REF!</definedName>
    <definedName name="Командировочные_расходы">#REF!</definedName>
    <definedName name="Контроллер" localSheetId="1">[10]Коэфф1.!#REF!</definedName>
    <definedName name="Контроллер">[10]Коэфф1.!#REF!</definedName>
    <definedName name="Контроллер_1" localSheetId="1">#REF!</definedName>
    <definedName name="Контроллер_1">#REF!</definedName>
    <definedName name="Коэффициент" localSheetId="1">#REF!</definedName>
    <definedName name="Коэффициент">#REF!</definedName>
    <definedName name="Кра">[32]СметаСводная!$E$6</definedName>
    <definedName name="куку" localSheetId="1">#REF!</definedName>
    <definedName name="куку">#REF!</definedName>
    <definedName name="Курс">[10]Коэфф1.!$E$23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лаборатория">#REF!</definedName>
    <definedName name="ленин" localSheetId="1">#REF!</definedName>
    <definedName name="ленин">#REF!</definedName>
    <definedName name="лл" localSheetId="1">#REF!</definedName>
    <definedName name="лл">#REF!</definedName>
    <definedName name="ллдж" localSheetId="1">#REF!</definedName>
    <definedName name="ллдж">#REF!</definedName>
    <definedName name="м" localSheetId="1">#REF!</definedName>
    <definedName name="м">#REF!</definedName>
    <definedName name="Мак">[33]сводная!$D$7</definedName>
    <definedName name="Метео" localSheetId="1">#REF!</definedName>
    <definedName name="Метео">#REF!</definedName>
    <definedName name="МетеорУТ" localSheetId="1">[23]топография!#REF!</definedName>
    <definedName name="МетеорУТ">[23]топография!#REF!</definedName>
    <definedName name="мж1">'[34]СметаСводная 1 оч'!$D$6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т" localSheetId="1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1">#REF!</definedName>
    <definedName name="ммммм">#REF!</definedName>
    <definedName name="МММММММММ" localSheetId="1">#REF!</definedName>
    <definedName name="МММММММММ">#REF!</definedName>
    <definedName name="Монтаж" localSheetId="1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_геолог" localSheetId="1">#REF!</definedName>
    <definedName name="н_геолог">#REF!</definedName>
    <definedName name="н_топо" localSheetId="1">#REF!</definedName>
    <definedName name="н_топо">#REF!</definedName>
    <definedName name="Название_проекта" localSheetId="1">#REF!</definedName>
    <definedName name="Название_проекта">#REF!</definedName>
    <definedName name="НазвПроект">[37]ССР!$B$11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[38]свод!$A$7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К">'[39]См 1 наруж.водопровод'!$D$6</definedName>
    <definedName name="Номер_договора" localSheetId="1">#REF!</definedName>
    <definedName name="Номер_договора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о" localSheetId="1">#REF!</definedName>
    <definedName name="о">#REF!</definedName>
    <definedName name="_xlnm.Print_Area" localSheetId="0">РНЦ!$A$1:$O$41</definedName>
    <definedName name="_xlnm.Print_Area" localSheetId="1">'Смета №1 ПП '!$A$1:$G$49</definedName>
    <definedName name="_xlnm.Print_Area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>#REF!</definedName>
    <definedName name="общая" localSheetId="1">[40]топография!#REF!</definedName>
    <definedName name="общая">[40]топография!#REF!</definedName>
    <definedName name="объем">#N/A</definedName>
    <definedName name="объем___0">"$#ССЫЛ!.$M$1:$M$32000"</definedName>
    <definedName name="объем___0___0" localSheetId="1">#REF!</definedName>
    <definedName name="объем___0___0">#REF!</definedName>
    <definedName name="объем___0___0___0" localSheetId="1">#REF!</definedName>
    <definedName name="объем___0___0___0">#REF!</definedName>
    <definedName name="объем___0___0___0___0" localSheetId="1">#REF!</definedName>
    <definedName name="объем___0___0___0___0">#REF!</definedName>
    <definedName name="объем___0___0___0___0___0" localSheetId="1">#REF!</definedName>
    <definedName name="объем___0___0___0___0___0">#REF!</definedName>
    <definedName name="объем___0___0___0___1" localSheetId="1">#REF!</definedName>
    <definedName name="объем___0___0___0___1">#REF!</definedName>
    <definedName name="объем___0___0___0___3" localSheetId="1">#REF!</definedName>
    <definedName name="объем___0___0___0___3">#REF!</definedName>
    <definedName name="объем___0___0___0___5" localSheetId="1">#REF!</definedName>
    <definedName name="объем___0___0___0___5">#REF!</definedName>
    <definedName name="объем___0___0___0_1" localSheetId="1">#REF!</definedName>
    <definedName name="объем___0___0___0_1">#REF!</definedName>
    <definedName name="объем___0___0___0_5" localSheetId="1">#REF!</definedName>
    <definedName name="объем___0___0___0_5">#REF!</definedName>
    <definedName name="объем___0___0___1" localSheetId="1">#REF!</definedName>
    <definedName name="объем___0___0___1">#REF!</definedName>
    <definedName name="объем___0___0___2" localSheetId="1">#REF!</definedName>
    <definedName name="объем___0___0___2">#REF!</definedName>
    <definedName name="объем___0___0___3" localSheetId="1">#REF!</definedName>
    <definedName name="объем___0___0___3">#REF!</definedName>
    <definedName name="объем___0___0___3___0" localSheetId="1">#REF!</definedName>
    <definedName name="объем___0___0___3___0">#REF!</definedName>
    <definedName name="объем___0___0___4" localSheetId="1">#REF!</definedName>
    <definedName name="объем___0___0___4">#REF!</definedName>
    <definedName name="объем___0___0___5" localSheetId="1">#REF!</definedName>
    <definedName name="объем___0___0___5">#REF!</definedName>
    <definedName name="объем___0___0___6" localSheetId="1">#REF!</definedName>
    <definedName name="объем___0___0___6">#REF!</definedName>
    <definedName name="объем___0___0___7" localSheetId="1">#REF!</definedName>
    <definedName name="объем___0___0___7">#REF!</definedName>
    <definedName name="объем___0___0___8" localSheetId="1">#REF!</definedName>
    <definedName name="объем___0___0___8">#REF!</definedName>
    <definedName name="объем___0___0___9" localSheetId="1">#REF!</definedName>
    <definedName name="объем___0___0___9">#REF!</definedName>
    <definedName name="объем___0___0_1" localSheetId="1">#REF!</definedName>
    <definedName name="объем___0___0_1">#REF!</definedName>
    <definedName name="объем___0___0_3" localSheetId="1">#REF!</definedName>
    <definedName name="объем___0___0_3">#REF!</definedName>
    <definedName name="объем___0___0_5" localSheetId="1">#REF!</definedName>
    <definedName name="объем___0___0_5">#REF!</definedName>
    <definedName name="объем___0___1" localSheetId="1">#REF!</definedName>
    <definedName name="объем___0___1">#REF!</definedName>
    <definedName name="объем___0___1___0" localSheetId="1">#REF!</definedName>
    <definedName name="объем___0___1___0">#REF!</definedName>
    <definedName name="объем___0___10" localSheetId="1">#REF!</definedName>
    <definedName name="объем___0___10">#REF!</definedName>
    <definedName name="объем___0___12" localSheetId="1">#REF!</definedName>
    <definedName name="объем___0___12">#REF!</definedName>
    <definedName name="объем___0___2" localSheetId="1">#REF!</definedName>
    <definedName name="объем___0___2">#REF!</definedName>
    <definedName name="объем___0___2___0" localSheetId="1">#REF!</definedName>
    <definedName name="объем___0___2___0">#REF!</definedName>
    <definedName name="объем___0___2___0___0" localSheetId="1">#REF!</definedName>
    <definedName name="объем___0___2___0___0">#REF!</definedName>
    <definedName name="объем___0___2___5" localSheetId="1">#REF!</definedName>
    <definedName name="объем___0___2___5">#REF!</definedName>
    <definedName name="объем___0___2_1" localSheetId="1">#REF!</definedName>
    <definedName name="объем___0___2_1">#REF!</definedName>
    <definedName name="объем___0___2_3" localSheetId="1">#REF!</definedName>
    <definedName name="объем___0___2_3">#REF!</definedName>
    <definedName name="объем___0___2_5" localSheetId="1">#REF!</definedName>
    <definedName name="объем___0___2_5">#REF!</definedName>
    <definedName name="объем___0___3" localSheetId="1">#REF!</definedName>
    <definedName name="объем___0___3">#REF!</definedName>
    <definedName name="объем___0___3___0" localSheetId="1">#REF!</definedName>
    <definedName name="объем___0___3___0">#REF!</definedName>
    <definedName name="объем___0___3___3" localSheetId="1">#REF!</definedName>
    <definedName name="объем___0___3___3">#REF!</definedName>
    <definedName name="объем___0___3___5" localSheetId="1">#REF!</definedName>
    <definedName name="объем___0___3___5">#REF!</definedName>
    <definedName name="объем___0___3_1" localSheetId="1">#REF!</definedName>
    <definedName name="объем___0___3_1">#REF!</definedName>
    <definedName name="объем___0___3_5" localSheetId="1">#REF!</definedName>
    <definedName name="объем___0___3_5">#REF!</definedName>
    <definedName name="объем___0___4" localSheetId="1">#REF!</definedName>
    <definedName name="объем___0___4">#REF!</definedName>
    <definedName name="объем___0___4___0" localSheetId="1">#REF!</definedName>
    <definedName name="объем___0___4___0">#REF!</definedName>
    <definedName name="объем___0___4___5" localSheetId="1">#REF!</definedName>
    <definedName name="объем___0___4___5">#REF!</definedName>
    <definedName name="объем___0___4_1" localSheetId="1">#REF!</definedName>
    <definedName name="объем___0___4_1">#REF!</definedName>
    <definedName name="объем___0___4_3" localSheetId="1">#REF!</definedName>
    <definedName name="объем___0___4_3">#REF!</definedName>
    <definedName name="объем___0___4_5" localSheetId="1">#REF!</definedName>
    <definedName name="объем___0___4_5">#REF!</definedName>
    <definedName name="объем___0___5" localSheetId="1">#REF!</definedName>
    <definedName name="объем___0___5">#REF!</definedName>
    <definedName name="объем___0___5___0" localSheetId="1">#REF!</definedName>
    <definedName name="объем___0___5___0">#REF!</definedName>
    <definedName name="объем___0___6" localSheetId="1">#REF!</definedName>
    <definedName name="объем___0___6">#REF!</definedName>
    <definedName name="объем___0___6___0" localSheetId="1">#REF!</definedName>
    <definedName name="объем___0___6___0">#REF!</definedName>
    <definedName name="объем___0___7" localSheetId="1">#REF!</definedName>
    <definedName name="объем___0___7">#REF!</definedName>
    <definedName name="объем___0___8" localSheetId="1">#REF!</definedName>
    <definedName name="объем___0___8">#REF!</definedName>
    <definedName name="объем___0___8___0" localSheetId="1">#REF!</definedName>
    <definedName name="объем___0___8___0">#REF!</definedName>
    <definedName name="объем___0___9">"$#ССЫЛ!.$M$1:$M$32000"</definedName>
    <definedName name="объем___0_1" localSheetId="1">#REF!</definedName>
    <definedName name="объем___0_1">#REF!</definedName>
    <definedName name="объем___0_3" localSheetId="1">#REF!</definedName>
    <definedName name="объем___0_3">#REF!</definedName>
    <definedName name="объем___0_5" localSheetId="1">#REF!</definedName>
    <definedName name="объем___0_5">#REF!</definedName>
    <definedName name="объем___1" localSheetId="1">#REF!</definedName>
    <definedName name="объем___1">#REF!</definedName>
    <definedName name="объем___1___0" localSheetId="1">#REF!</definedName>
    <definedName name="объем___1___0">#REF!</definedName>
    <definedName name="объем___1___0___0" localSheetId="1">#REF!</definedName>
    <definedName name="объем___1___0___0">#REF!</definedName>
    <definedName name="объем___1___1" localSheetId="1">#REF!</definedName>
    <definedName name="объем___1___1">#REF!</definedName>
    <definedName name="объем___1___5" localSheetId="1">#REF!</definedName>
    <definedName name="объем___1___5">#REF!</definedName>
    <definedName name="объем___1_1" localSheetId="1">#REF!</definedName>
    <definedName name="объем___1_1">#REF!</definedName>
    <definedName name="объем___1_3" localSheetId="1">#REF!</definedName>
    <definedName name="объем___1_3">#REF!</definedName>
    <definedName name="объем___1_5" localSheetId="1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1">#REF!</definedName>
    <definedName name="объем___10___0___0">#REF!</definedName>
    <definedName name="объем___10___0___0___0" localSheetId="1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1">#REF!</definedName>
    <definedName name="объем___10___1">#REF!</definedName>
    <definedName name="объем___10___10" localSheetId="1">#REF!</definedName>
    <definedName name="объем___10___1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5" localSheetId="1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1">#REF!</definedName>
    <definedName name="объем___10_3">#REF!</definedName>
    <definedName name="объем___10_5" localSheetId="1">#REF!</definedName>
    <definedName name="объем___10_5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1">#REF!</definedName>
    <definedName name="объем___11___10">#REF!</definedName>
    <definedName name="объем___11___2" localSheetId="1">#REF!</definedName>
    <definedName name="объем___11___2">#REF!</definedName>
    <definedName name="объем___11___4" localSheetId="1">#REF!</definedName>
    <definedName name="объем___11___4">#REF!</definedName>
    <definedName name="объем___11___6" localSheetId="1">#REF!</definedName>
    <definedName name="объем___11___6">#REF!</definedName>
    <definedName name="объем___11___8" localSheetId="1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1">#REF!</definedName>
    <definedName name="объем___2___0">#REF!</definedName>
    <definedName name="объем___2___0___0" localSheetId="1">#REF!</definedName>
    <definedName name="объем___2___0___0">#REF!</definedName>
    <definedName name="объем___2___0___0___0" localSheetId="1">#REF!</definedName>
    <definedName name="объем___2___0___0___0">#REF!</definedName>
    <definedName name="объем___2___0___0___0___0" localSheetId="1">#REF!</definedName>
    <definedName name="объем___2___0___0___0___0">#REF!</definedName>
    <definedName name="объем___2___0___0___1" localSheetId="1">#REF!</definedName>
    <definedName name="объем___2___0___0___1">#REF!</definedName>
    <definedName name="объем___2___0___0___3" localSheetId="1">#REF!</definedName>
    <definedName name="объем___2___0___0___3">#REF!</definedName>
    <definedName name="объем___2___0___0___5" localSheetId="1">#REF!</definedName>
    <definedName name="объем___2___0___0___5">#REF!</definedName>
    <definedName name="объем___2___0___0_1" localSheetId="1">#REF!</definedName>
    <definedName name="объем___2___0___0_1">#REF!</definedName>
    <definedName name="объем___2___0___0_5" localSheetId="1">#REF!</definedName>
    <definedName name="объем___2___0___0_5">#REF!</definedName>
    <definedName name="объем___2___0___1" localSheetId="1">#REF!</definedName>
    <definedName name="объем___2___0___1">#REF!</definedName>
    <definedName name="объем___2___0___3" localSheetId="1">#REF!</definedName>
    <definedName name="объем___2___0___3">#REF!</definedName>
    <definedName name="объем___2___0___5" localSheetId="1">#REF!</definedName>
    <definedName name="объем___2___0___5">#REF!</definedName>
    <definedName name="объем___2___0___6" localSheetId="1">#REF!</definedName>
    <definedName name="объем___2___0___6">#REF!</definedName>
    <definedName name="объем___2___0___7" localSheetId="1">#REF!</definedName>
    <definedName name="объем___2___0___7">#REF!</definedName>
    <definedName name="объем___2___0___8" localSheetId="1">#REF!</definedName>
    <definedName name="объем___2___0___8">#REF!</definedName>
    <definedName name="объем___2___0___9" localSheetId="1">#REF!</definedName>
    <definedName name="объем___2___0___9">#REF!</definedName>
    <definedName name="объем___2___0_1" localSheetId="1">#REF!</definedName>
    <definedName name="объем___2___0_1">#REF!</definedName>
    <definedName name="объем___2___0_3" localSheetId="1">#REF!</definedName>
    <definedName name="объем___2___0_3">#REF!</definedName>
    <definedName name="объем___2___0_5" localSheetId="1">#REF!</definedName>
    <definedName name="объем___2___0_5">#REF!</definedName>
    <definedName name="объем___2___1" localSheetId="1">#REF!</definedName>
    <definedName name="объем___2___1">#REF!</definedName>
    <definedName name="объем___2___1___0" localSheetId="1">#REF!</definedName>
    <definedName name="объем___2___1___0">#REF!</definedName>
    <definedName name="объем___2___10" localSheetId="1">#REF!</definedName>
    <definedName name="объем___2___10">#REF!</definedName>
    <definedName name="объем___2___12" localSheetId="1">#REF!</definedName>
    <definedName name="объем___2___12">#REF!</definedName>
    <definedName name="объем___2___2" localSheetId="1">#REF!</definedName>
    <definedName name="объем___2___2">#REF!</definedName>
    <definedName name="объем___2___3" localSheetId="1">#REF!</definedName>
    <definedName name="объем___2___3">#REF!</definedName>
    <definedName name="объем___2___4" localSheetId="1">#REF!</definedName>
    <definedName name="объем___2___4">#REF!</definedName>
    <definedName name="объем___2___4___0" localSheetId="1">#REF!</definedName>
    <definedName name="объем___2___4___0">#REF!</definedName>
    <definedName name="объем___2___4___5" localSheetId="1">#REF!</definedName>
    <definedName name="объем___2___4___5">#REF!</definedName>
    <definedName name="объем___2___4_1" localSheetId="1">#REF!</definedName>
    <definedName name="объем___2___4_1">#REF!</definedName>
    <definedName name="объем___2___4_3" localSheetId="1">#REF!</definedName>
    <definedName name="объем___2___4_3">#REF!</definedName>
    <definedName name="объем___2___4_5" localSheetId="1">#REF!</definedName>
    <definedName name="объем___2___4_5">#REF!</definedName>
    <definedName name="объем___2___5" localSheetId="1">#REF!</definedName>
    <definedName name="объем___2___5">#REF!</definedName>
    <definedName name="объем___2___6" localSheetId="1">#REF!</definedName>
    <definedName name="объем___2___6">#REF!</definedName>
    <definedName name="объем___2___6___0" localSheetId="1">#REF!</definedName>
    <definedName name="объем___2___6___0">#REF!</definedName>
    <definedName name="объем___2___7" localSheetId="1">#REF!</definedName>
    <definedName name="объем___2___7">#REF!</definedName>
    <definedName name="объем___2___8" localSheetId="1">#REF!</definedName>
    <definedName name="объем___2___8">#REF!</definedName>
    <definedName name="объем___2___8___0" localSheetId="1">#REF!</definedName>
    <definedName name="объем___2___8___0">#REF!</definedName>
    <definedName name="объем___2___9">"$#ССЫЛ!.$M$1:$M$32000"</definedName>
    <definedName name="объем___2_1" localSheetId="1">#REF!</definedName>
    <definedName name="объем___2_1">#REF!</definedName>
    <definedName name="объем___2_3" localSheetId="1">#REF!</definedName>
    <definedName name="объем___2_3">#REF!</definedName>
    <definedName name="объем___2_5" localSheetId="1">#REF!</definedName>
    <definedName name="объем___2_5">#REF!</definedName>
    <definedName name="объем___3" localSheetId="1">#REF!</definedName>
    <definedName name="объем___3">#REF!</definedName>
    <definedName name="объем___3___0" localSheetId="1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1">#REF!</definedName>
    <definedName name="объем___3___0___5">#REF!</definedName>
    <definedName name="объем___3___0_1">NA()</definedName>
    <definedName name="объем___3___0_3" localSheetId="1">#REF!</definedName>
    <definedName name="объем___3___0_3">#REF!</definedName>
    <definedName name="объем___3___0_5" localSheetId="1">#REF!</definedName>
    <definedName name="объем___3___0_5">#REF!</definedName>
    <definedName name="объем___3___1" localSheetId="1">#REF!</definedName>
    <definedName name="объем___3___1">#REF!</definedName>
    <definedName name="объем___3___10" localSheetId="1">#REF!</definedName>
    <definedName name="объем___3___10">#REF!</definedName>
    <definedName name="объем___3___2" localSheetId="1">#REF!</definedName>
    <definedName name="объем___3___2">#REF!</definedName>
    <definedName name="объем___3___3" localSheetId="1">#REF!</definedName>
    <definedName name="объем___3___3">#REF!</definedName>
    <definedName name="объем___3___4" localSheetId="1">#REF!</definedName>
    <definedName name="объем___3___4">#REF!</definedName>
    <definedName name="объем___3___4___0" localSheetId="1">#REF!</definedName>
    <definedName name="объем___3___4___0">#REF!</definedName>
    <definedName name="объем___3___5" localSheetId="1">#REF!</definedName>
    <definedName name="объем___3___5">#REF!</definedName>
    <definedName name="объем___3___6" localSheetId="1">#REF!</definedName>
    <definedName name="объем___3___6">#REF!</definedName>
    <definedName name="объем___3___8" localSheetId="1">#REF!</definedName>
    <definedName name="объем___3___8">#REF!</definedName>
    <definedName name="объем___3___8___0" localSheetId="1">#REF!</definedName>
    <definedName name="объем___3___8___0">#REF!</definedName>
    <definedName name="объем___3___9" localSheetId="1">#REF!</definedName>
    <definedName name="объем___3___9">#REF!</definedName>
    <definedName name="объем___3_1" localSheetId="1">#REF!</definedName>
    <definedName name="объем___3_1">#REF!</definedName>
    <definedName name="объем___3_3">NA()</definedName>
    <definedName name="объем___3_5" localSheetId="1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1">#REF!</definedName>
    <definedName name="объем___4___0___0">#REF!</definedName>
    <definedName name="объем___4___0___0___0" localSheetId="1">#REF!</definedName>
    <definedName name="объем___4___0___0___0">#REF!</definedName>
    <definedName name="объем___4___0___0___0___0" localSheetId="1">#REF!</definedName>
    <definedName name="объем___4___0___0___0___0">#REF!</definedName>
    <definedName name="объем___4___0___0___1" localSheetId="1">#REF!</definedName>
    <definedName name="объем___4___0___0___1">#REF!</definedName>
    <definedName name="объем___4___0___0___3" localSheetId="1">#REF!</definedName>
    <definedName name="объем___4___0___0___3">#REF!</definedName>
    <definedName name="объем___4___0___0___5" localSheetId="1">#REF!</definedName>
    <definedName name="объем___4___0___0___5">#REF!</definedName>
    <definedName name="объем___4___0___0_1" localSheetId="1">#REF!</definedName>
    <definedName name="объем___4___0___0_1">#REF!</definedName>
    <definedName name="объем___4___0___0_5" localSheetId="1">#REF!</definedName>
    <definedName name="объем___4___0___0_5">#REF!</definedName>
    <definedName name="объем___4___0___1" localSheetId="1">#REF!</definedName>
    <definedName name="объем___4___0___1">#REF!</definedName>
    <definedName name="объем___4___0___3" localSheetId="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1">#REF!</definedName>
    <definedName name="объем___4___0_1">#REF!</definedName>
    <definedName name="объем___4___0_3" localSheetId="1">#REF!</definedName>
    <definedName name="объем___4___0_3">#REF!</definedName>
    <definedName name="объем___4___0_5">NA()</definedName>
    <definedName name="объем___4___1" localSheetId="1">#REF!</definedName>
    <definedName name="объем___4___1">#REF!</definedName>
    <definedName name="объем___4___10" localSheetId="1">#REF!</definedName>
    <definedName name="объем___4___10">#REF!</definedName>
    <definedName name="объем___4___12" localSheetId="1">#REF!</definedName>
    <definedName name="объем___4___12">#REF!</definedName>
    <definedName name="объем___4___2" localSheetId="1">#REF!</definedName>
    <definedName name="объем___4___2">#REF!</definedName>
    <definedName name="объем___4___3" localSheetId="1">#REF!</definedName>
    <definedName name="объем___4___3">#REF!</definedName>
    <definedName name="объем___4___3___0" localSheetId="1">#REF!</definedName>
    <definedName name="объем___4___3___0">#REF!</definedName>
    <definedName name="объем___4___4" localSheetId="1">#REF!</definedName>
    <definedName name="объем___4___4">#REF!</definedName>
    <definedName name="объем___4___5" localSheetId="1">#REF!</definedName>
    <definedName name="объем___4___5">#REF!</definedName>
    <definedName name="объем___4___6" localSheetId="1">#REF!</definedName>
    <definedName name="объем___4___6">#REF!</definedName>
    <definedName name="объем___4___6___0" localSheetId="1">#REF!</definedName>
    <definedName name="объем___4___6___0">#REF!</definedName>
    <definedName name="объем___4___7" localSheetId="1">#REF!</definedName>
    <definedName name="объем___4___7">#REF!</definedName>
    <definedName name="объем___4___8" localSheetId="1">#REF!</definedName>
    <definedName name="объем___4___8">#REF!</definedName>
    <definedName name="объем___4___8___0" localSheetId="1">#REF!</definedName>
    <definedName name="объем___4___8___0">#REF!</definedName>
    <definedName name="объем___4___9">"$#ССЫЛ!.$M$1:$M$32000"</definedName>
    <definedName name="объем___4_1" localSheetId="1">#REF!</definedName>
    <definedName name="объем___4_1">#REF!</definedName>
    <definedName name="объем___4_3" localSheetId="1">#REF!</definedName>
    <definedName name="объем___4_3">#REF!</definedName>
    <definedName name="объем___4_5" localSheetId="1">#REF!</definedName>
    <definedName name="объем___4_5">#REF!</definedName>
    <definedName name="объем___5">NA()</definedName>
    <definedName name="объем___5___0" localSheetId="1">#REF!</definedName>
    <definedName name="объем___5___0">#REF!</definedName>
    <definedName name="объем___5___0___0" localSheetId="1">#REF!</definedName>
    <definedName name="объем___5___0___0">#REF!</definedName>
    <definedName name="объем___5___0___0___0" localSheetId="1">#REF!</definedName>
    <definedName name="объем___5___0___0___0">#REF!</definedName>
    <definedName name="объем___5___0___0___0___0" localSheetId="1">#REF!</definedName>
    <definedName name="объем___5___0___0___0___0">#REF!</definedName>
    <definedName name="объем___5___0___1" localSheetId="1">#REF!</definedName>
    <definedName name="объем___5___0___1">#REF!</definedName>
    <definedName name="объем___5___0___5" localSheetId="1">#REF!</definedName>
    <definedName name="объем___5___0___5">#REF!</definedName>
    <definedName name="объем___5___0_1" localSheetId="1">#REF!</definedName>
    <definedName name="объем___5___0_1">#REF!</definedName>
    <definedName name="объем___5___0_3" localSheetId="1">#REF!</definedName>
    <definedName name="объем___5___0_3">#REF!</definedName>
    <definedName name="объем___5___0_5" localSheetId="1">#REF!</definedName>
    <definedName name="объем___5___0_5">#REF!</definedName>
    <definedName name="объем___5___1" localSheetId="1">#REF!</definedName>
    <definedName name="объем___5___1">#REF!</definedName>
    <definedName name="объем___5___3">NA()</definedName>
    <definedName name="объем___5___5">NA()</definedName>
    <definedName name="объем___5_1" localSheetId="1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1">#REF!</definedName>
    <definedName name="объем___6___0">#REF!</definedName>
    <definedName name="объем___6___0___0" localSheetId="1">#REF!</definedName>
    <definedName name="объем___6___0___0">#REF!</definedName>
    <definedName name="объем___6___0___0___0" localSheetId="1">#REF!</definedName>
    <definedName name="объем___6___0___0___0">#REF!</definedName>
    <definedName name="объем___6___0___0___0___0" localSheetId="1">#REF!</definedName>
    <definedName name="объем___6___0___0___0___0">#REF!</definedName>
    <definedName name="объем___6___0___1" localSheetId="1">#REF!</definedName>
    <definedName name="объем___6___0___1">#REF!</definedName>
    <definedName name="объем___6___0___3" localSheetId="1">#REF!</definedName>
    <definedName name="объем___6___0___3">#REF!</definedName>
    <definedName name="объем___6___0___5" localSheetId="1">#REF!</definedName>
    <definedName name="объем___6___0___5">#REF!</definedName>
    <definedName name="объем___6___0_1" localSheetId="1">#REF!</definedName>
    <definedName name="объем___6___0_1">#REF!</definedName>
    <definedName name="объем___6___0_3" localSheetId="1">#REF!</definedName>
    <definedName name="объем___6___0_3">#REF!</definedName>
    <definedName name="объем___6___0_5" localSheetId="1">#REF!</definedName>
    <definedName name="объем___6___0_5">#REF!</definedName>
    <definedName name="объем___6___1" localSheetId="1">#REF!</definedName>
    <definedName name="объем___6___1">#REF!</definedName>
    <definedName name="объем___6___10" localSheetId="1">#REF!</definedName>
    <definedName name="объем___6___10">#REF!</definedName>
    <definedName name="объем___6___12" localSheetId="1">#REF!</definedName>
    <definedName name="объем___6___12">#REF!</definedName>
    <definedName name="объем___6___2" localSheetId="1">#REF!</definedName>
    <definedName name="объем___6___2">#REF!</definedName>
    <definedName name="объем___6___3" localSheetId="1">#REF!</definedName>
    <definedName name="объем___6___3">#REF!</definedName>
    <definedName name="объем___6___4" localSheetId="1">#REF!</definedName>
    <definedName name="объем___6___4">#REF!</definedName>
    <definedName name="объем___6___5">NA()</definedName>
    <definedName name="объем___6___6" localSheetId="1">#REF!</definedName>
    <definedName name="объем___6___6">#REF!</definedName>
    <definedName name="объем___6___6___0" localSheetId="1">#REF!</definedName>
    <definedName name="объем___6___6___0">#REF!</definedName>
    <definedName name="объем___6___7">NA()</definedName>
    <definedName name="объем___6___8" localSheetId="1">#REF!</definedName>
    <definedName name="объем___6___8">#REF!</definedName>
    <definedName name="объем___6___8___0" localSheetId="1">#REF!</definedName>
    <definedName name="объем___6___8___0">#REF!</definedName>
    <definedName name="объем___6___9">"$#ССЫЛ!.$M$1:$M$32000"</definedName>
    <definedName name="объем___6_1" localSheetId="1">#REF!</definedName>
    <definedName name="объем___6_1">#REF!</definedName>
    <definedName name="объем___6_3" localSheetId="1">#REF!</definedName>
    <definedName name="объем___6_3">#REF!</definedName>
    <definedName name="объем___6_5">NA()</definedName>
    <definedName name="объем___7" localSheetId="1">#REF!</definedName>
    <definedName name="объем___7">#REF!</definedName>
    <definedName name="объем___7___0" localSheetId="1">#REF!</definedName>
    <definedName name="объем___7___0">#REF!</definedName>
    <definedName name="объем___7___0___0" localSheetId="1">#REF!</definedName>
    <definedName name="объем___7___0___0">#REF!</definedName>
    <definedName name="объем___7___10" localSheetId="1">#REF!</definedName>
    <definedName name="объем___7___10">#REF!</definedName>
    <definedName name="объем___7___2" localSheetId="1">#REF!</definedName>
    <definedName name="объем___7___2">#REF!</definedName>
    <definedName name="объем___7___4" localSheetId="1">#REF!</definedName>
    <definedName name="объем___7___4">#REF!</definedName>
    <definedName name="объем___7___6" localSheetId="1">#REF!</definedName>
    <definedName name="объем___7___6">#REF!</definedName>
    <definedName name="объем___7___8" localSheetId="1">#REF!</definedName>
    <definedName name="объем___7___8">#REF!</definedName>
    <definedName name="объем___8">"$#ССЫЛ!.$M$1:$M$32000"</definedName>
    <definedName name="объем___8___0" localSheetId="1">#REF!</definedName>
    <definedName name="объем___8___0">#REF!</definedName>
    <definedName name="объем___8___0___0" localSheetId="1">#REF!</definedName>
    <definedName name="объем___8___0___0">#REF!</definedName>
    <definedName name="объем___8___0___0___0" localSheetId="1">#REF!</definedName>
    <definedName name="объем___8___0___0___0">#REF!</definedName>
    <definedName name="объем___8___0___0___0___0" localSheetId="1">#REF!</definedName>
    <definedName name="объем___8___0___0___0___0">#REF!</definedName>
    <definedName name="объем___8___0___1" localSheetId="1">#REF!</definedName>
    <definedName name="объем___8___0___1">#REF!</definedName>
    <definedName name="объем___8___0___5" localSheetId="1">#REF!</definedName>
    <definedName name="объем___8___0___5">#REF!</definedName>
    <definedName name="объем___8___0_1" localSheetId="1">#REF!</definedName>
    <definedName name="объем___8___0_1">#REF!</definedName>
    <definedName name="объем___8___0_3" localSheetId="1">#REF!</definedName>
    <definedName name="объем___8___0_3">#REF!</definedName>
    <definedName name="объем___8___0_5" localSheetId="1">#REF!</definedName>
    <definedName name="объем___8___0_5">#REF!</definedName>
    <definedName name="объем___8___1" localSheetId="1">#REF!</definedName>
    <definedName name="объем___8___1">#REF!</definedName>
    <definedName name="объем___8___10" localSheetId="1">#REF!</definedName>
    <definedName name="объем___8___10">#REF!</definedName>
    <definedName name="объем___8___12" localSheetId="1">#REF!</definedName>
    <definedName name="объем___8___12">#REF!</definedName>
    <definedName name="объем___8___2" localSheetId="1">#REF!</definedName>
    <definedName name="объем___8___2">#REF!</definedName>
    <definedName name="объем___8___4" localSheetId="1">#REF!</definedName>
    <definedName name="объем___8___4">#REF!</definedName>
    <definedName name="объем___8___5" localSheetId="1">#REF!</definedName>
    <definedName name="объем___8___5">#REF!</definedName>
    <definedName name="объем___8___6" localSheetId="1">#REF!</definedName>
    <definedName name="объем___8___6">#REF!</definedName>
    <definedName name="объем___8___6___0" localSheetId="1">#REF!</definedName>
    <definedName name="объем___8___6___0">#REF!</definedName>
    <definedName name="объем___8___7" localSheetId="1">#REF!</definedName>
    <definedName name="объем___8___7">#REF!</definedName>
    <definedName name="объем___8___8" localSheetId="1">#REF!</definedName>
    <definedName name="объем___8___8">#REF!</definedName>
    <definedName name="объем___8___8___0" localSheetId="1">#REF!</definedName>
    <definedName name="объем___8___8___0">#REF!</definedName>
    <definedName name="объем___8___9">"$#ССЫЛ!.$M$1:$M$32000"</definedName>
    <definedName name="объем___8_1" localSheetId="1">#REF!</definedName>
    <definedName name="объем___8_1">#REF!</definedName>
    <definedName name="объем___8_3" localSheetId="1">#REF!</definedName>
    <definedName name="объем___8_3">#REF!</definedName>
    <definedName name="объем___8_5" localSheetId="1">#REF!</definedName>
    <definedName name="объем___8_5">#REF!</definedName>
    <definedName name="объем___9" localSheetId="1">#REF!</definedName>
    <definedName name="объем___9">#REF!</definedName>
    <definedName name="объем___9___0" localSheetId="1">#REF!</definedName>
    <definedName name="объем___9___0">#REF!</definedName>
    <definedName name="объем___9___0___0" localSheetId="1">#REF!</definedName>
    <definedName name="объем___9___0___0">#REF!</definedName>
    <definedName name="объем___9___0___0___0" localSheetId="1">#REF!</definedName>
    <definedName name="объем___9___0___0___0">#REF!</definedName>
    <definedName name="объем___9___0___0___0___0" localSheetId="1">#REF!</definedName>
    <definedName name="объем___9___0___0___0___0">#REF!</definedName>
    <definedName name="объем___9___0___5" localSheetId="1">#REF!</definedName>
    <definedName name="объем___9___0___5">#REF!</definedName>
    <definedName name="объем___9___0_5" localSheetId="1">#REF!</definedName>
    <definedName name="объем___9___0_5">#REF!</definedName>
    <definedName name="объем___9___10" localSheetId="1">#REF!</definedName>
    <definedName name="объем___9___10">#REF!</definedName>
    <definedName name="объем___9___2" localSheetId="1">#REF!</definedName>
    <definedName name="объем___9___2">#REF!</definedName>
    <definedName name="объем___9___4" localSheetId="1">#REF!</definedName>
    <definedName name="объем___9___4">#REF!</definedName>
    <definedName name="объем___9___5" localSheetId="1">#REF!</definedName>
    <definedName name="объем___9___5">#REF!</definedName>
    <definedName name="объем___9___6" localSheetId="1">#REF!</definedName>
    <definedName name="объем___9___6">#REF!</definedName>
    <definedName name="объем___9___8" localSheetId="1">#REF!</definedName>
    <definedName name="объем___9___8">#REF!</definedName>
    <definedName name="объем___9_1" localSheetId="1">#REF!</definedName>
    <definedName name="объем___9_1">#REF!</definedName>
    <definedName name="объем___9_3" localSheetId="1">#REF!</definedName>
    <definedName name="объем___9_3">#REF!</definedName>
    <definedName name="объем___9_5" localSheetId="1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1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'[41]свод 2'!$D$10</definedName>
    <definedName name="ооо">[42]СметаСводная!$C$9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>#REF!</definedName>
    <definedName name="ОргЗаказчик">[37]ССР!$E$4</definedName>
    <definedName name="ОргИсп">[37]ССР!$B$4</definedName>
    <definedName name="орп" localSheetId="1">[43]Смета!#REF!</definedName>
    <definedName name="орп">[43]Смета!#REF!</definedName>
    <definedName name="Основание" localSheetId="0">#REF!</definedName>
    <definedName name="Основание" localSheetId="1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ап">'[14]Таблица 5'!$A$3:$G$77</definedName>
    <definedName name="Пи" localSheetId="1">#REF!</definedName>
    <definedName name="Пи">#REF!</definedName>
    <definedName name="Пи_" localSheetId="1">#REF!</definedName>
    <definedName name="Пи_">#REF!</definedName>
    <definedName name="план" localSheetId="1">[23]топография!#REF!</definedName>
    <definedName name="план">[23]топография!#REF!</definedName>
    <definedName name="Площадь" localSheetId="1">#REF!</definedName>
    <definedName name="Площадь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1">#REF!</definedName>
    <definedName name="Площадь_планшетов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1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1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1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1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1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1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1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1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1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1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1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1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1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1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1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1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1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1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1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1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1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1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1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1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1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1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1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1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1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1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1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1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1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1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1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1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1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1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1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1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1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1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1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1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1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1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1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1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1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1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1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1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1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1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1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1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1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1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1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1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1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1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1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1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1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1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1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1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1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1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1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1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1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1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1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1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1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1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1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1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1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1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1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1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1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1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1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1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1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1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1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1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1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1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1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1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1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1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1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1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1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1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1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1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1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1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1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1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1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1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1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1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1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1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1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1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1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1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1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1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1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1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1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[44]свод1!$A$7</definedName>
    <definedName name="пр" localSheetId="1">#REF!</definedName>
    <definedName name="пр">#REF!</definedName>
    <definedName name="прапоалад" localSheetId="1">[45]топография!#REF!</definedName>
    <definedName name="прапоалад">[45]топография!#REF!</definedName>
    <definedName name="приб">[46]сводная!$E$10</definedName>
    <definedName name="Прикладное_ПО" localSheetId="1">#REF!</definedName>
    <definedName name="Прикладное_ПО">#REF!</definedName>
    <definedName name="прим">[42]СметаСводная!$C$7</definedName>
    <definedName name="про" localSheetId="1">#REF!</definedName>
    <definedName name="про">#REF!</definedName>
    <definedName name="пробная" localSheetId="1">#REF!</definedName>
    <definedName name="пробная">#REF!</definedName>
    <definedName name="пробная\" localSheetId="1">#REF!</definedName>
    <definedName name="пробная\">#REF!</definedName>
    <definedName name="Проверил" localSheetId="0">#REF!</definedName>
    <definedName name="Проверил" localSheetId="1">#REF!</definedName>
    <definedName name="Проверил">#REF!</definedName>
    <definedName name="проект">'[47]СметаСводная павильон'!$D$6</definedName>
    <definedName name="прочие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пр" localSheetId="1">[10]Коэфф1.!#REF!</definedName>
    <definedName name="прпр">[10]Коэфф1.!#REF!</definedName>
    <definedName name="прпр_1" localSheetId="1">#REF!</definedName>
    <definedName name="прпр_1">#REF!</definedName>
    <definedName name="псков">[48]свод!$E$10</definedName>
    <definedName name="р" localSheetId="1">#REF!</definedName>
    <definedName name="р">#REF!</definedName>
    <definedName name="Работы" localSheetId="0">#REF!</definedName>
    <definedName name="Работы" localSheetId="1">#REF!</definedName>
    <definedName name="Работы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1">#REF!</definedName>
    <definedName name="РД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>#REF!</definedName>
    <definedName name="рига">'[49]СметаСводная снег'!$E$7</definedName>
    <definedName name="рол" localSheetId="1">[45]топография!#REF!</definedName>
    <definedName name="рол">[45]топография!#REF!</definedName>
    <definedName name="ролл" localSheetId="1">#REF!</definedName>
    <definedName name="ролл">#REF!</definedName>
    <definedName name="рпв" localSheetId="1">#REF!</definedName>
    <definedName name="рпв">#REF!</definedName>
    <definedName name="рр">#REF!</definedName>
    <definedName name="Руководитель" localSheetId="1">#REF!</definedName>
    <definedName name="Руководитель">#REF!</definedName>
    <definedName name="ручей" localSheetId="1">#REF!</definedName>
    <definedName name="ручей">#REF!</definedName>
    <definedName name="савепр" localSheetId="1">#REF!</definedName>
    <definedName name="савепр">#REF!</definedName>
    <definedName name="сам" localSheetId="1">#REF!</definedName>
    <definedName name="сам">#REF!</definedName>
    <definedName name="Свод" localSheetId="1">#REF!</definedName>
    <definedName name="Свод">#REF!</definedName>
    <definedName name="свод1" localSheetId="1">[50]топография!#REF!</definedName>
    <definedName name="свод1">[50]топография!#REF!</definedName>
    <definedName name="сводИИ" localSheetId="1">[51]топография!#REF!</definedName>
    <definedName name="сводИИ">[51]топография!#REF!</definedName>
    <definedName name="сводная" localSheetId="1">#REF!</definedName>
    <definedName name="сводная">#REF!</definedName>
    <definedName name="СводнУТ" localSheetId="1">[23]топография!#REF!</definedName>
    <definedName name="СводнУТ">[23]топография!#REF!</definedName>
    <definedName name="СводУТ" localSheetId="1">#REF!</definedName>
    <definedName name="СводУТ">#REF!</definedName>
    <definedName name="Сервис" localSheetId="1">#REF!</definedName>
    <definedName name="Сервис">#REF!</definedName>
    <definedName name="Сервис_Всего" localSheetId="1">'[10]Прайс лист'!#REF!</definedName>
    <definedName name="Сервис_Всего">'[10]Прайс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[10]Коэфф1.!#REF!</definedName>
    <definedName name="Сервисное_оборудование">[10]Коэфф1.!#REF!</definedName>
    <definedName name="Сервисное_оборудование_1" localSheetId="1">#REF!</definedName>
    <definedName name="Сервисное_оборудование_1">#REF!</definedName>
    <definedName name="см" localSheetId="1">#REF!</definedName>
    <definedName name="см">#REF!</definedName>
    <definedName name="см___0" localSheetId="1">#REF!</definedName>
    <definedName name="см___0">#REF!</definedName>
    <definedName name="См7" localSheetId="1">#REF!</definedName>
    <definedName name="См7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и" localSheetId="1">#REF!</definedName>
    <definedName name="сми">#REF!</definedName>
    <definedName name="Согласование" localSheetId="1">#REF!</definedName>
    <definedName name="Согласование">#REF!</definedName>
    <definedName name="Составил" localSheetId="0">#REF!</definedName>
    <definedName name="Составил" localSheetId="1">#REF!</definedName>
    <definedName name="Составил">#REF!</definedName>
    <definedName name="Составитель" localSheetId="1">#REF!</definedName>
    <definedName name="Составитель">#REF!</definedName>
    <definedName name="СП1" localSheetId="1">[3]Обновление!#REF!</definedName>
    <definedName name="СП1">[3]Обновление!#REF!</definedName>
    <definedName name="Средняя_з_пл_в_строительстве" localSheetId="0">#REF!</definedName>
    <definedName name="Средняя_з_пл_в_строительстве" localSheetId="1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 localSheetId="1">#REF!</definedName>
    <definedName name="Средняя_з_пл_по_отрасли__Связь">#REF!</definedName>
    <definedName name="ссс" localSheetId="1">#REF!</definedName>
    <definedName name="ссс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оительная_полоса" localSheetId="1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>#REF!</definedName>
    <definedName name="топ1" localSheetId="1">#REF!</definedName>
    <definedName name="топ1">#REF!</definedName>
    <definedName name="топ2" localSheetId="1">#REF!</definedName>
    <definedName name="топ2">#REF!</definedName>
    <definedName name="топо" localSheetId="1">#REF!</definedName>
    <definedName name="топо">#REF!</definedName>
    <definedName name="топогр" localSheetId="1">[12]Смета!#REF!</definedName>
    <definedName name="топогр">[12]Смета!#REF!</definedName>
    <definedName name="топогр1" localSheetId="1">#REF!</definedName>
    <definedName name="топогр1">#REF!</definedName>
    <definedName name="топограф" localSheetId="1">#REF!</definedName>
    <definedName name="топограф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>#REF!</definedName>
    <definedName name="тьбю" localSheetId="1">#REF!</definedName>
    <definedName name="тьбю">#REF!</definedName>
    <definedName name="тьмтиб" localSheetId="1">#REF!</definedName>
    <definedName name="тьмтиб">#REF!</definedName>
    <definedName name="Увеличение_затрат_по_ЭММ" localSheetId="0">#REF!</definedName>
    <definedName name="Увеличение_затрат_по_ЭММ" localSheetId="1">#REF!</definedName>
    <definedName name="Увеличение_затрат_по_ЭМ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1">#REF!</definedName>
    <definedName name="уцуц">#REF!</definedName>
    <definedName name="Участок" localSheetId="1">#REF!</definedName>
    <definedName name="Участок">#REF!</definedName>
    <definedName name="ф" localSheetId="1">#REF!</definedName>
    <definedName name="ф">#REF!</definedName>
    <definedName name="ф1" localSheetId="1">#REF!</definedName>
    <definedName name="ф1">#REF!</definedName>
    <definedName name="фед">'[16]свод 2'!$C$10</definedName>
    <definedName name="ффыв" localSheetId="1">#REF!</definedName>
    <definedName name="ффыв">#REF!</definedName>
    <definedName name="фыв" localSheetId="1">#REF!</definedName>
    <definedName name="фыв">#REF!</definedName>
    <definedName name="цена">#N/A</definedName>
    <definedName name="цена___0">"$#ССЫЛ!.$L$1:$L$32000"</definedName>
    <definedName name="цена___0___0" localSheetId="1">#REF!</definedName>
    <definedName name="цена___0___0">#REF!</definedName>
    <definedName name="цена___0___0___0" localSheetId="1">#REF!</definedName>
    <definedName name="цена___0___0___0">#REF!</definedName>
    <definedName name="цена___0___0___0___0" localSheetId="1">#REF!</definedName>
    <definedName name="цена___0___0___0___0">#REF!</definedName>
    <definedName name="цена___0___0___0___0___0" localSheetId="1">#REF!</definedName>
    <definedName name="цена___0___0___0___0___0">#REF!</definedName>
    <definedName name="цена___0___0___0___1" localSheetId="1">#REF!</definedName>
    <definedName name="цена___0___0___0___1">#REF!</definedName>
    <definedName name="цена___0___0___0___3" localSheetId="1">#REF!</definedName>
    <definedName name="цена___0___0___0___3">#REF!</definedName>
    <definedName name="цена___0___0___0___5" localSheetId="1">#REF!</definedName>
    <definedName name="цена___0___0___0___5">#REF!</definedName>
    <definedName name="цена___0___0___0_1" localSheetId="1">#REF!</definedName>
    <definedName name="цена___0___0___0_1">#REF!</definedName>
    <definedName name="цена___0___0___0_5" localSheetId="1">#REF!</definedName>
    <definedName name="цена___0___0___0_5">#REF!</definedName>
    <definedName name="цена___0___0___1" localSheetId="1">#REF!</definedName>
    <definedName name="цена___0___0___1">#REF!</definedName>
    <definedName name="цена___0___0___2" localSheetId="1">#REF!</definedName>
    <definedName name="цена___0___0___2">#REF!</definedName>
    <definedName name="цена___0___0___3" localSheetId="1">#REF!</definedName>
    <definedName name="цена___0___0___3">#REF!</definedName>
    <definedName name="цена___0___0___3___0" localSheetId="1">#REF!</definedName>
    <definedName name="цена___0___0___3___0">#REF!</definedName>
    <definedName name="цена___0___0___4" localSheetId="1">#REF!</definedName>
    <definedName name="цена___0___0___4">#REF!</definedName>
    <definedName name="цена___0___0___5" localSheetId="1">#REF!</definedName>
    <definedName name="цена___0___0___5">#REF!</definedName>
    <definedName name="цена___0___0___6" localSheetId="1">#REF!</definedName>
    <definedName name="цена___0___0___6">#REF!</definedName>
    <definedName name="цена___0___0___7" localSheetId="1">#REF!</definedName>
    <definedName name="цена___0___0___7">#REF!</definedName>
    <definedName name="цена___0___0___8" localSheetId="1">#REF!</definedName>
    <definedName name="цена___0___0___8">#REF!</definedName>
    <definedName name="цена___0___0___9" localSheetId="1">#REF!</definedName>
    <definedName name="цена___0___0___9">#REF!</definedName>
    <definedName name="цена___0___0_1" localSheetId="1">#REF!</definedName>
    <definedName name="цена___0___0_1">#REF!</definedName>
    <definedName name="цена___0___0_3" localSheetId="1">#REF!</definedName>
    <definedName name="цена___0___0_3">#REF!</definedName>
    <definedName name="цена___0___0_5" localSheetId="1">#REF!</definedName>
    <definedName name="цена___0___0_5">#REF!</definedName>
    <definedName name="цена___0___1" localSheetId="1">#REF!</definedName>
    <definedName name="цена___0___1">#REF!</definedName>
    <definedName name="цена___0___1___0" localSheetId="1">#REF!</definedName>
    <definedName name="цена___0___1___0">#REF!</definedName>
    <definedName name="цена___0___10" localSheetId="1">#REF!</definedName>
    <definedName name="цена___0___10">#REF!</definedName>
    <definedName name="цена___0___12" localSheetId="1">#REF!</definedName>
    <definedName name="цена___0___12">#REF!</definedName>
    <definedName name="цена___0___2" localSheetId="1">#REF!</definedName>
    <definedName name="цена___0___2">#REF!</definedName>
    <definedName name="цена___0___2___0" localSheetId="1">#REF!</definedName>
    <definedName name="цена___0___2___0">#REF!</definedName>
    <definedName name="цена___0___2___0___0" localSheetId="1">#REF!</definedName>
    <definedName name="цена___0___2___0___0">#REF!</definedName>
    <definedName name="цена___0___2___5" localSheetId="1">#REF!</definedName>
    <definedName name="цена___0___2___5">#REF!</definedName>
    <definedName name="цена___0___2_1" localSheetId="1">#REF!</definedName>
    <definedName name="цена___0___2_1">#REF!</definedName>
    <definedName name="цена___0___2_3" localSheetId="1">#REF!</definedName>
    <definedName name="цена___0___2_3">#REF!</definedName>
    <definedName name="цена___0___2_5" localSheetId="1">#REF!</definedName>
    <definedName name="цена___0___2_5">#REF!</definedName>
    <definedName name="цена___0___3" localSheetId="1">#REF!</definedName>
    <definedName name="цена___0___3">#REF!</definedName>
    <definedName name="цена___0___3___0" localSheetId="1">#REF!</definedName>
    <definedName name="цена___0___3___0">#REF!</definedName>
    <definedName name="цена___0___3___3" localSheetId="1">#REF!</definedName>
    <definedName name="цена___0___3___3">#REF!</definedName>
    <definedName name="цена___0___3___5" localSheetId="1">#REF!</definedName>
    <definedName name="цена___0___3___5">#REF!</definedName>
    <definedName name="цена___0___3_1" localSheetId="1">#REF!</definedName>
    <definedName name="цена___0___3_1">#REF!</definedName>
    <definedName name="цена___0___3_5" localSheetId="1">#REF!</definedName>
    <definedName name="цена___0___3_5">#REF!</definedName>
    <definedName name="цена___0___4" localSheetId="1">#REF!</definedName>
    <definedName name="цена___0___4">#REF!</definedName>
    <definedName name="цена___0___4___0" localSheetId="1">#REF!</definedName>
    <definedName name="цена___0___4___0">#REF!</definedName>
    <definedName name="цена___0___4___5" localSheetId="1">#REF!</definedName>
    <definedName name="цена___0___4___5">#REF!</definedName>
    <definedName name="цена___0___4_1" localSheetId="1">#REF!</definedName>
    <definedName name="цена___0___4_1">#REF!</definedName>
    <definedName name="цена___0___4_3" localSheetId="1">#REF!</definedName>
    <definedName name="цена___0___4_3">#REF!</definedName>
    <definedName name="цена___0___4_5" localSheetId="1">#REF!</definedName>
    <definedName name="цена___0___4_5">#REF!</definedName>
    <definedName name="цена___0___5" localSheetId="1">#REF!</definedName>
    <definedName name="цена___0___5">#REF!</definedName>
    <definedName name="цена___0___5___0" localSheetId="1">#REF!</definedName>
    <definedName name="цена___0___5___0">#REF!</definedName>
    <definedName name="цена___0___6" localSheetId="1">#REF!</definedName>
    <definedName name="цена___0___6">#REF!</definedName>
    <definedName name="цена___0___6___0" localSheetId="1">#REF!</definedName>
    <definedName name="цена___0___6___0">#REF!</definedName>
    <definedName name="цена___0___7" localSheetId="1">#REF!</definedName>
    <definedName name="цена___0___7">#REF!</definedName>
    <definedName name="цена___0___8" localSheetId="1">#REF!</definedName>
    <definedName name="цена___0___8">#REF!</definedName>
    <definedName name="цена___0___8___0" localSheetId="1">#REF!</definedName>
    <definedName name="цена___0___8___0">#REF!</definedName>
    <definedName name="цена___0___9">"$#ССЫЛ!.$L$1:$L$32000"</definedName>
    <definedName name="цена___0_1" localSheetId="1">#REF!</definedName>
    <definedName name="цена___0_1">#REF!</definedName>
    <definedName name="цена___0_3" localSheetId="1">#REF!</definedName>
    <definedName name="цена___0_3">#REF!</definedName>
    <definedName name="цена___0_5" localSheetId="1">#REF!</definedName>
    <definedName name="цена___0_5">#REF!</definedName>
    <definedName name="цена___1" localSheetId="1">#REF!</definedName>
    <definedName name="цена___1">#REF!</definedName>
    <definedName name="цена___1___0" localSheetId="1">#REF!</definedName>
    <definedName name="цена___1___0">#REF!</definedName>
    <definedName name="цена___1___0___0" localSheetId="1">#REF!</definedName>
    <definedName name="цена___1___0___0">#REF!</definedName>
    <definedName name="цена___1___1" localSheetId="1">#REF!</definedName>
    <definedName name="цена___1___1">#REF!</definedName>
    <definedName name="цена___1___5" localSheetId="1">#REF!</definedName>
    <definedName name="цена___1___5">#REF!</definedName>
    <definedName name="цена___1_1" localSheetId="1">#REF!</definedName>
    <definedName name="цена___1_1">#REF!</definedName>
    <definedName name="цена___1_3" localSheetId="1">#REF!</definedName>
    <definedName name="цена___1_3">#REF!</definedName>
    <definedName name="цена___1_5" localSheetId="1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1">#REF!</definedName>
    <definedName name="цена___10___0___0">#REF!</definedName>
    <definedName name="цена___10___0___0___0" localSheetId="1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1">#REF!</definedName>
    <definedName name="цена___10___1">#REF!</definedName>
    <definedName name="цена___10___10" localSheetId="1">#REF!</definedName>
    <definedName name="цена___10___1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5" localSheetId="1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1">#REF!</definedName>
    <definedName name="цена___10_3">#REF!</definedName>
    <definedName name="цена___10_5" localSheetId="1">#REF!</definedName>
    <definedName name="цена___10_5">#REF!</definedName>
    <definedName name="цена___11" localSheetId="1">#REF!</definedName>
    <definedName name="цена___11">#REF!</definedName>
    <definedName name="цена___11___0">NA()</definedName>
    <definedName name="цена___11___10" localSheetId="1">#REF!</definedName>
    <definedName name="цена___11___10">#REF!</definedName>
    <definedName name="цена___11___2" localSheetId="1">#REF!</definedName>
    <definedName name="цена___11___2">#REF!</definedName>
    <definedName name="цена___11___4" localSheetId="1">#REF!</definedName>
    <definedName name="цена___11___4">#REF!</definedName>
    <definedName name="цена___11___6" localSheetId="1">#REF!</definedName>
    <definedName name="цена___11___6">#REF!</definedName>
    <definedName name="цена___11___8" localSheetId="1">#REF!</definedName>
    <definedName name="цена___11___8">#REF!</definedName>
    <definedName name="цена___12">NA()</definedName>
    <definedName name="цена___2">"$#ССЫЛ!.$L$1:$L$32000"</definedName>
    <definedName name="цена___2___0" localSheetId="1">#REF!</definedName>
    <definedName name="цена___2___0">#REF!</definedName>
    <definedName name="цена___2___0___0" localSheetId="1">#REF!</definedName>
    <definedName name="цена___2___0___0">#REF!</definedName>
    <definedName name="цена___2___0___0___0" localSheetId="1">#REF!</definedName>
    <definedName name="цена___2___0___0___0">#REF!</definedName>
    <definedName name="цена___2___0___0___0___0" localSheetId="1">#REF!</definedName>
    <definedName name="цена___2___0___0___0___0">#REF!</definedName>
    <definedName name="цена___2___0___0___1" localSheetId="1">#REF!</definedName>
    <definedName name="цена___2___0___0___1">#REF!</definedName>
    <definedName name="цена___2___0___0___3" localSheetId="1">#REF!</definedName>
    <definedName name="цена___2___0___0___3">#REF!</definedName>
    <definedName name="цена___2___0___0___5" localSheetId="1">#REF!</definedName>
    <definedName name="цена___2___0___0___5">#REF!</definedName>
    <definedName name="цена___2___0___0_1" localSheetId="1">#REF!</definedName>
    <definedName name="цена___2___0___0_1">#REF!</definedName>
    <definedName name="цена___2___0___0_5" localSheetId="1">#REF!</definedName>
    <definedName name="цена___2___0___0_5">#REF!</definedName>
    <definedName name="цена___2___0___1" localSheetId="1">#REF!</definedName>
    <definedName name="цена___2___0___1">#REF!</definedName>
    <definedName name="цена___2___0___3" localSheetId="1">#REF!</definedName>
    <definedName name="цена___2___0___3">#REF!</definedName>
    <definedName name="цена___2___0___5" localSheetId="1">#REF!</definedName>
    <definedName name="цена___2___0___5">#REF!</definedName>
    <definedName name="цена___2___0___6" localSheetId="1">#REF!</definedName>
    <definedName name="цена___2___0___6">#REF!</definedName>
    <definedName name="цена___2___0___7" localSheetId="1">#REF!</definedName>
    <definedName name="цена___2___0___7">#REF!</definedName>
    <definedName name="цена___2___0___8" localSheetId="1">#REF!</definedName>
    <definedName name="цена___2___0___8">#REF!</definedName>
    <definedName name="цена___2___0___9" localSheetId="1">#REF!</definedName>
    <definedName name="цена___2___0___9">#REF!</definedName>
    <definedName name="цена___2___0_1" localSheetId="1">#REF!</definedName>
    <definedName name="цена___2___0_1">#REF!</definedName>
    <definedName name="цена___2___0_3" localSheetId="1">#REF!</definedName>
    <definedName name="цена___2___0_3">#REF!</definedName>
    <definedName name="цена___2___0_5" localSheetId="1">#REF!</definedName>
    <definedName name="цена___2___0_5">#REF!</definedName>
    <definedName name="цена___2___1" localSheetId="1">#REF!</definedName>
    <definedName name="цена___2___1">#REF!</definedName>
    <definedName name="цена___2___1___0" localSheetId="1">#REF!</definedName>
    <definedName name="цена___2___1___0">#REF!</definedName>
    <definedName name="цена___2___10" localSheetId="1">#REF!</definedName>
    <definedName name="цена___2___10">#REF!</definedName>
    <definedName name="цена___2___12" localSheetId="1">#REF!</definedName>
    <definedName name="цена___2___12">#REF!</definedName>
    <definedName name="цена___2___2" localSheetId="1">#REF!</definedName>
    <definedName name="цена___2___2">#REF!</definedName>
    <definedName name="цена___2___3" localSheetId="1">#REF!</definedName>
    <definedName name="цена___2___3">#REF!</definedName>
    <definedName name="цена___2___4" localSheetId="1">#REF!</definedName>
    <definedName name="цена___2___4">#REF!</definedName>
    <definedName name="цена___2___4___0" localSheetId="1">#REF!</definedName>
    <definedName name="цена___2___4___0">#REF!</definedName>
    <definedName name="цена___2___4___5" localSheetId="1">#REF!</definedName>
    <definedName name="цена___2___4___5">#REF!</definedName>
    <definedName name="цена___2___4_1" localSheetId="1">#REF!</definedName>
    <definedName name="цена___2___4_1">#REF!</definedName>
    <definedName name="цена___2___4_3" localSheetId="1">#REF!</definedName>
    <definedName name="цена___2___4_3">#REF!</definedName>
    <definedName name="цена___2___4_5" localSheetId="1">#REF!</definedName>
    <definedName name="цена___2___4_5">#REF!</definedName>
    <definedName name="цена___2___5" localSheetId="1">#REF!</definedName>
    <definedName name="цена___2___5">#REF!</definedName>
    <definedName name="цена___2___6" localSheetId="1">#REF!</definedName>
    <definedName name="цена___2___6">#REF!</definedName>
    <definedName name="цена___2___6___0" localSheetId="1">#REF!</definedName>
    <definedName name="цена___2___6___0">#REF!</definedName>
    <definedName name="цена___2___7" localSheetId="1">#REF!</definedName>
    <definedName name="цена___2___7">#REF!</definedName>
    <definedName name="цена___2___8" localSheetId="1">#REF!</definedName>
    <definedName name="цена___2___8">#REF!</definedName>
    <definedName name="цена___2___8___0" localSheetId="1">#REF!</definedName>
    <definedName name="цена___2___8___0">#REF!</definedName>
    <definedName name="цена___2___9">"$#ССЫЛ!.$L$1:$L$32000"</definedName>
    <definedName name="цена___2_1" localSheetId="1">#REF!</definedName>
    <definedName name="цена___2_1">#REF!</definedName>
    <definedName name="цена___2_3" localSheetId="1">#REF!</definedName>
    <definedName name="цена___2_3">#REF!</definedName>
    <definedName name="цена___2_5" localSheetId="1">#REF!</definedName>
    <definedName name="цена___2_5">#REF!</definedName>
    <definedName name="цена___3" localSheetId="1">#REF!</definedName>
    <definedName name="цена___3">#REF!</definedName>
    <definedName name="цена___3___0" localSheetId="1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1">#REF!</definedName>
    <definedName name="цена___3___0___5">#REF!</definedName>
    <definedName name="цена___3___0_1">NA()</definedName>
    <definedName name="цена___3___0_3" localSheetId="1">#REF!</definedName>
    <definedName name="цена___3___0_3">#REF!</definedName>
    <definedName name="цена___3___0_5" localSheetId="1">#REF!</definedName>
    <definedName name="цена___3___0_5">#REF!</definedName>
    <definedName name="цена___3___1" localSheetId="1">#REF!</definedName>
    <definedName name="цена___3___1">#REF!</definedName>
    <definedName name="цена___3___10" localSheetId="1">#REF!</definedName>
    <definedName name="цена___3___10">#REF!</definedName>
    <definedName name="цена___3___2" localSheetId="1">#REF!</definedName>
    <definedName name="цена___3___2">#REF!</definedName>
    <definedName name="цена___3___3" localSheetId="1">#REF!</definedName>
    <definedName name="цена___3___3">#REF!</definedName>
    <definedName name="цена___3___4" localSheetId="1">#REF!</definedName>
    <definedName name="цена___3___4">#REF!</definedName>
    <definedName name="цена___3___4___0" localSheetId="1">#REF!</definedName>
    <definedName name="цена___3___4___0">#REF!</definedName>
    <definedName name="цена___3___5" localSheetId="1">#REF!</definedName>
    <definedName name="цена___3___5">#REF!</definedName>
    <definedName name="цена___3___6" localSheetId="1">#REF!</definedName>
    <definedName name="цена___3___6">#REF!</definedName>
    <definedName name="цена___3___8" localSheetId="1">#REF!</definedName>
    <definedName name="цена___3___8">#REF!</definedName>
    <definedName name="цена___3___8___0" localSheetId="1">#REF!</definedName>
    <definedName name="цена___3___8___0">#REF!</definedName>
    <definedName name="цена___3___9" localSheetId="1">#REF!</definedName>
    <definedName name="цена___3___9">#REF!</definedName>
    <definedName name="цена___3_1" localSheetId="1">#REF!</definedName>
    <definedName name="цена___3_1">#REF!</definedName>
    <definedName name="цена___3_3">NA()</definedName>
    <definedName name="цена___3_5" localSheetId="1">#REF!</definedName>
    <definedName name="цена___3_5">#REF!</definedName>
    <definedName name="цена___4">"$#ССЫЛ!.$L$1:$L$32000"</definedName>
    <definedName name="цена___4___0">NA()</definedName>
    <definedName name="цена___4___0___0" localSheetId="1">#REF!</definedName>
    <definedName name="цена___4___0___0">#REF!</definedName>
    <definedName name="цена___4___0___0___0" localSheetId="1">#REF!</definedName>
    <definedName name="цена___4___0___0___0">#REF!</definedName>
    <definedName name="цена___4___0___0___0___0" localSheetId="1">#REF!</definedName>
    <definedName name="цена___4___0___0___0___0">#REF!</definedName>
    <definedName name="цена___4___0___0___1" localSheetId="1">#REF!</definedName>
    <definedName name="цена___4___0___0___1">#REF!</definedName>
    <definedName name="цена___4___0___0___3" localSheetId="1">#REF!</definedName>
    <definedName name="цена___4___0___0___3">#REF!</definedName>
    <definedName name="цена___4___0___0___5" localSheetId="1">#REF!</definedName>
    <definedName name="цена___4___0___0___5">#REF!</definedName>
    <definedName name="цена___4___0___0_1" localSheetId="1">#REF!</definedName>
    <definedName name="цена___4___0___0_1">#REF!</definedName>
    <definedName name="цена___4___0___0_5" localSheetId="1">#REF!</definedName>
    <definedName name="цена___4___0___0_5">#REF!</definedName>
    <definedName name="цена___4___0___1" localSheetId="1">#REF!</definedName>
    <definedName name="цена___4___0___1">#REF!</definedName>
    <definedName name="цена___4___0___3" localSheetId="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1">#REF!</definedName>
    <definedName name="цена___4___0_1">#REF!</definedName>
    <definedName name="цена___4___0_3" localSheetId="1">#REF!</definedName>
    <definedName name="цена___4___0_3">#REF!</definedName>
    <definedName name="цена___4___0_5">NA()</definedName>
    <definedName name="цена___4___1" localSheetId="1">#REF!</definedName>
    <definedName name="цена___4___1">#REF!</definedName>
    <definedName name="цена___4___10" localSheetId="1">#REF!</definedName>
    <definedName name="цена___4___10">#REF!</definedName>
    <definedName name="цена___4___12" localSheetId="1">#REF!</definedName>
    <definedName name="цена___4___12">#REF!</definedName>
    <definedName name="цена___4___2" localSheetId="1">#REF!</definedName>
    <definedName name="цена___4___2">#REF!</definedName>
    <definedName name="цена___4___3" localSheetId="1">#REF!</definedName>
    <definedName name="цена___4___3">#REF!</definedName>
    <definedName name="цена___4___3___0" localSheetId="1">#REF!</definedName>
    <definedName name="цена___4___3___0">#REF!</definedName>
    <definedName name="цена___4___4" localSheetId="1">#REF!</definedName>
    <definedName name="цена___4___4">#REF!</definedName>
    <definedName name="цена___4___5" localSheetId="1">#REF!</definedName>
    <definedName name="цена___4___5">#REF!</definedName>
    <definedName name="цена___4___6" localSheetId="1">#REF!</definedName>
    <definedName name="цена___4___6">#REF!</definedName>
    <definedName name="цена___4___6___0" localSheetId="1">#REF!</definedName>
    <definedName name="цена___4___6___0">#REF!</definedName>
    <definedName name="цена___4___7" localSheetId="1">#REF!</definedName>
    <definedName name="цена___4___7">#REF!</definedName>
    <definedName name="цена___4___8" localSheetId="1">#REF!</definedName>
    <definedName name="цена___4___8">#REF!</definedName>
    <definedName name="цена___4___8___0" localSheetId="1">#REF!</definedName>
    <definedName name="цена___4___8___0">#REF!</definedName>
    <definedName name="цена___4___9">"$#ССЫЛ!.$L$1:$L$32000"</definedName>
    <definedName name="цена___4_1" localSheetId="1">#REF!</definedName>
    <definedName name="цена___4_1">#REF!</definedName>
    <definedName name="цена___4_3" localSheetId="1">#REF!</definedName>
    <definedName name="цена___4_3">#REF!</definedName>
    <definedName name="цена___4_5" localSheetId="1">#REF!</definedName>
    <definedName name="цена___4_5">#REF!</definedName>
    <definedName name="цена___5">NA()</definedName>
    <definedName name="цена___5___0" localSheetId="1">#REF!</definedName>
    <definedName name="цена___5___0">#REF!</definedName>
    <definedName name="цена___5___0___0" localSheetId="1">#REF!</definedName>
    <definedName name="цена___5___0___0">#REF!</definedName>
    <definedName name="цена___5___0___0___0" localSheetId="1">#REF!</definedName>
    <definedName name="цена___5___0___0___0">#REF!</definedName>
    <definedName name="цена___5___0___0___0___0" localSheetId="1">#REF!</definedName>
    <definedName name="цена___5___0___0___0___0">#REF!</definedName>
    <definedName name="цена___5___0___1" localSheetId="1">#REF!</definedName>
    <definedName name="цена___5___0___1">#REF!</definedName>
    <definedName name="цена___5___0___5" localSheetId="1">#REF!</definedName>
    <definedName name="цена___5___0___5">#REF!</definedName>
    <definedName name="цена___5___0_1" localSheetId="1">#REF!</definedName>
    <definedName name="цена___5___0_1">#REF!</definedName>
    <definedName name="цена___5___0_3" localSheetId="1">#REF!</definedName>
    <definedName name="цена___5___0_3">#REF!</definedName>
    <definedName name="цена___5___0_5" localSheetId="1">#REF!</definedName>
    <definedName name="цена___5___0_5">#REF!</definedName>
    <definedName name="цена___5___1" localSheetId="1">#REF!</definedName>
    <definedName name="цена___5___1">#REF!</definedName>
    <definedName name="цена___5___3">NA()</definedName>
    <definedName name="цена___5___5">NA()</definedName>
    <definedName name="цена___5_1" localSheetId="1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1">#REF!</definedName>
    <definedName name="цена___6___0">#REF!</definedName>
    <definedName name="цена___6___0___0" localSheetId="1">#REF!</definedName>
    <definedName name="цена___6___0___0">#REF!</definedName>
    <definedName name="цена___6___0___0___0" localSheetId="1">#REF!</definedName>
    <definedName name="цена___6___0___0___0">#REF!</definedName>
    <definedName name="цена___6___0___0___0___0" localSheetId="1">#REF!</definedName>
    <definedName name="цена___6___0___0___0___0">#REF!</definedName>
    <definedName name="цена___6___0___1" localSheetId="1">#REF!</definedName>
    <definedName name="цена___6___0___1">#REF!</definedName>
    <definedName name="цена___6___0___3" localSheetId="1">#REF!</definedName>
    <definedName name="цена___6___0___3">#REF!</definedName>
    <definedName name="цена___6___0___5" localSheetId="1">#REF!</definedName>
    <definedName name="цена___6___0___5">#REF!</definedName>
    <definedName name="цена___6___0_1" localSheetId="1">#REF!</definedName>
    <definedName name="цена___6___0_1">#REF!</definedName>
    <definedName name="цена___6___0_3" localSheetId="1">#REF!</definedName>
    <definedName name="цена___6___0_3">#REF!</definedName>
    <definedName name="цена___6___0_5" localSheetId="1">#REF!</definedName>
    <definedName name="цена___6___0_5">#REF!</definedName>
    <definedName name="цена___6___1" localSheetId="1">#REF!</definedName>
    <definedName name="цена___6___1">#REF!</definedName>
    <definedName name="цена___6___10" localSheetId="1">#REF!</definedName>
    <definedName name="цена___6___10">#REF!</definedName>
    <definedName name="цена___6___12" localSheetId="1">#REF!</definedName>
    <definedName name="цена___6___12">#REF!</definedName>
    <definedName name="цена___6___2" localSheetId="1">#REF!</definedName>
    <definedName name="цена___6___2">#REF!</definedName>
    <definedName name="цена___6___3" localSheetId="1">#REF!</definedName>
    <definedName name="цена___6___3">#REF!</definedName>
    <definedName name="цена___6___4" localSheetId="1">#REF!</definedName>
    <definedName name="цена___6___4">#REF!</definedName>
    <definedName name="цена___6___5">NA()</definedName>
    <definedName name="цена___6___6" localSheetId="1">#REF!</definedName>
    <definedName name="цена___6___6">#REF!</definedName>
    <definedName name="цена___6___6___0" localSheetId="1">#REF!</definedName>
    <definedName name="цена___6___6___0">#REF!</definedName>
    <definedName name="цена___6___7">NA()</definedName>
    <definedName name="цена___6___8" localSheetId="1">#REF!</definedName>
    <definedName name="цена___6___8">#REF!</definedName>
    <definedName name="цена___6___8___0" localSheetId="1">#REF!</definedName>
    <definedName name="цена___6___8___0">#REF!</definedName>
    <definedName name="цена___6___9">"$#ССЫЛ!.$L$1:$L$32000"</definedName>
    <definedName name="цена___6_1" localSheetId="1">#REF!</definedName>
    <definedName name="цена___6_1">#REF!</definedName>
    <definedName name="цена___6_3" localSheetId="1">#REF!</definedName>
    <definedName name="цена___6_3">#REF!</definedName>
    <definedName name="цена___6_5">NA()</definedName>
    <definedName name="цена___7" localSheetId="1">#REF!</definedName>
    <definedName name="цена___7">#REF!</definedName>
    <definedName name="цена___7___0" localSheetId="1">#REF!</definedName>
    <definedName name="цена___7___0">#REF!</definedName>
    <definedName name="цена___7___0___0" localSheetId="1">#REF!</definedName>
    <definedName name="цена___7___0___0">#REF!</definedName>
    <definedName name="цена___7___10" localSheetId="1">#REF!</definedName>
    <definedName name="цена___7___10">#REF!</definedName>
    <definedName name="цена___7___2" localSheetId="1">#REF!</definedName>
    <definedName name="цена___7___2">#REF!</definedName>
    <definedName name="цена___7___4" localSheetId="1">#REF!</definedName>
    <definedName name="цена___7___4">#REF!</definedName>
    <definedName name="цена___7___6" localSheetId="1">#REF!</definedName>
    <definedName name="цена___7___6">#REF!</definedName>
    <definedName name="цена___7___8" localSheetId="1">#REF!</definedName>
    <definedName name="цена___7___8">#REF!</definedName>
    <definedName name="цена___8">"$#ССЫЛ!.$L$1:$L$32000"</definedName>
    <definedName name="цена___8___0" localSheetId="1">#REF!</definedName>
    <definedName name="цена___8___0">#REF!</definedName>
    <definedName name="цена___8___0___0" localSheetId="1">#REF!</definedName>
    <definedName name="цена___8___0___0">#REF!</definedName>
    <definedName name="цена___8___0___0___0" localSheetId="1">#REF!</definedName>
    <definedName name="цена___8___0___0___0">#REF!</definedName>
    <definedName name="цена___8___0___0___0___0" localSheetId="1">#REF!</definedName>
    <definedName name="цена___8___0___0___0___0">#REF!</definedName>
    <definedName name="цена___8___0___1" localSheetId="1">#REF!</definedName>
    <definedName name="цена___8___0___1">#REF!</definedName>
    <definedName name="цена___8___0___5" localSheetId="1">#REF!</definedName>
    <definedName name="цена___8___0___5">#REF!</definedName>
    <definedName name="цена___8___0_1" localSheetId="1">#REF!</definedName>
    <definedName name="цена___8___0_1">#REF!</definedName>
    <definedName name="цена___8___0_3" localSheetId="1">#REF!</definedName>
    <definedName name="цена___8___0_3">#REF!</definedName>
    <definedName name="цена___8___0_5" localSheetId="1">#REF!</definedName>
    <definedName name="цена___8___0_5">#REF!</definedName>
    <definedName name="цена___8___1" localSheetId="1">#REF!</definedName>
    <definedName name="цена___8___1">#REF!</definedName>
    <definedName name="цена___8___10" localSheetId="1">#REF!</definedName>
    <definedName name="цена___8___10">#REF!</definedName>
    <definedName name="цена___8___12" localSheetId="1">#REF!</definedName>
    <definedName name="цена___8___12">#REF!</definedName>
    <definedName name="цена___8___2" localSheetId="1">#REF!</definedName>
    <definedName name="цена___8___2">#REF!</definedName>
    <definedName name="цена___8___4" localSheetId="1">#REF!</definedName>
    <definedName name="цена___8___4">#REF!</definedName>
    <definedName name="цена___8___5" localSheetId="1">#REF!</definedName>
    <definedName name="цена___8___5">#REF!</definedName>
    <definedName name="цена___8___6" localSheetId="1">#REF!</definedName>
    <definedName name="цена___8___6">#REF!</definedName>
    <definedName name="цена___8___6___0" localSheetId="1">#REF!</definedName>
    <definedName name="цена___8___6___0">#REF!</definedName>
    <definedName name="цена___8___7" localSheetId="1">#REF!</definedName>
    <definedName name="цена___8___7">#REF!</definedName>
    <definedName name="цена___8___8" localSheetId="1">#REF!</definedName>
    <definedName name="цена___8___8">#REF!</definedName>
    <definedName name="цена___8___8___0" localSheetId="1">#REF!</definedName>
    <definedName name="цена___8___8___0">#REF!</definedName>
    <definedName name="цена___8___9">"$#ССЫЛ!.$L$1:$L$32000"</definedName>
    <definedName name="цена___8_1" localSheetId="1">#REF!</definedName>
    <definedName name="цена___8_1">#REF!</definedName>
    <definedName name="цена___8_3" localSheetId="1">#REF!</definedName>
    <definedName name="цена___8_3">#REF!</definedName>
    <definedName name="цена___8_5" localSheetId="1">#REF!</definedName>
    <definedName name="цена___8_5">#REF!</definedName>
    <definedName name="цена___9" localSheetId="1">#REF!</definedName>
    <definedName name="цена___9">#REF!</definedName>
    <definedName name="цена___9___0" localSheetId="1">#REF!</definedName>
    <definedName name="цена___9___0">#REF!</definedName>
    <definedName name="цена___9___0___0" localSheetId="1">#REF!</definedName>
    <definedName name="цена___9___0___0">#REF!</definedName>
    <definedName name="цена___9___0___0___0" localSheetId="1">#REF!</definedName>
    <definedName name="цена___9___0___0___0">#REF!</definedName>
    <definedName name="цена___9___0___0___0___0" localSheetId="1">#REF!</definedName>
    <definedName name="цена___9___0___0___0___0">#REF!</definedName>
    <definedName name="цена___9___0___5" localSheetId="1">#REF!</definedName>
    <definedName name="цена___9___0___5">#REF!</definedName>
    <definedName name="цена___9___0_5" localSheetId="1">#REF!</definedName>
    <definedName name="цена___9___0_5">#REF!</definedName>
    <definedName name="цена___9___10" localSheetId="1">#REF!</definedName>
    <definedName name="цена___9___10">#REF!</definedName>
    <definedName name="цена___9___2" localSheetId="1">#REF!</definedName>
    <definedName name="цена___9___2">#REF!</definedName>
    <definedName name="цена___9___4" localSheetId="1">#REF!</definedName>
    <definedName name="цена___9___4">#REF!</definedName>
    <definedName name="цена___9___5" localSheetId="1">#REF!</definedName>
    <definedName name="цена___9___5">#REF!</definedName>
    <definedName name="цена___9___6" localSheetId="1">#REF!</definedName>
    <definedName name="цена___9___6">#REF!</definedName>
    <definedName name="цена___9___8" localSheetId="1">#REF!</definedName>
    <definedName name="цена___9___8">#REF!</definedName>
    <definedName name="цена___9_1" localSheetId="1">#REF!</definedName>
    <definedName name="цена___9_1">#REF!</definedName>
    <definedName name="цена___9_3" localSheetId="1">#REF!</definedName>
    <definedName name="цена___9_3">#REF!</definedName>
    <definedName name="цена___9_5" localSheetId="1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1">#REF!</definedName>
    <definedName name="цук">#REF!</definedName>
    <definedName name="цууу">#REF!</definedName>
    <definedName name="цы" localSheetId="1">#REF!</definedName>
    <definedName name="цы">#REF!</definedName>
    <definedName name="чс" localSheetId="1">#REF!</definedName>
    <definedName name="чс">#REF!</definedName>
    <definedName name="чть" localSheetId="1">#REF!</definedName>
    <definedName name="чть">#REF!</definedName>
    <definedName name="Шкафы_ТМ" localSheetId="1">#REF!</definedName>
    <definedName name="Шкафы_ТМ">#REF!</definedName>
    <definedName name="шлд" localSheetId="1">'[52]93-110'!#REF!</definedName>
    <definedName name="шлд">'[52]93-110'!#REF!</definedName>
    <definedName name="шщззхъх" localSheetId="1">#REF!</definedName>
    <definedName name="шщззхъх">#REF!</definedName>
    <definedName name="щщ" localSheetId="1">#REF!</definedName>
    <definedName name="щщ">#REF!</definedName>
    <definedName name="ъхз" localSheetId="1">#REF!</definedName>
    <definedName name="ъхз">#REF!</definedName>
    <definedName name="ЫВGGGGGGGGGGGGGGG" localSheetId="1">#REF!</definedName>
    <definedName name="ЫВGGGGGGGGGGGGGGG">#REF!</definedName>
    <definedName name="ыы">[53]свод!$A$7</definedName>
    <definedName name="ьь">#REF!</definedName>
    <definedName name="эк" localSheetId="1">#REF!</definedName>
    <definedName name="эк">#REF!</definedName>
    <definedName name="эк1" localSheetId="1">#REF!</definedName>
    <definedName name="эк1">#REF!</definedName>
    <definedName name="эко" localSheetId="1">#REF!</definedName>
    <definedName name="эко">#REF!</definedName>
    <definedName name="эко___0" localSheetId="1">#REF!</definedName>
    <definedName name="эко___0">#REF!</definedName>
    <definedName name="эко___4" localSheetId="1">#REF!</definedName>
    <definedName name="эко___4">#REF!</definedName>
    <definedName name="эко___5" localSheetId="1">#REF!</definedName>
    <definedName name="эко___5">#REF!</definedName>
    <definedName name="эко___6" localSheetId="1">#REF!</definedName>
    <definedName name="эко___6">#REF!</definedName>
    <definedName name="эко___7" localSheetId="1">#REF!</definedName>
    <definedName name="эко___7">#REF!</definedName>
    <definedName name="эко___8" localSheetId="1">#REF!</definedName>
    <definedName name="эко___8">#REF!</definedName>
    <definedName name="эко___9" localSheetId="1">#REF!</definedName>
    <definedName name="эко___9">#REF!</definedName>
    <definedName name="эко_5" localSheetId="1">#REF!</definedName>
    <definedName name="эко_5">#REF!</definedName>
    <definedName name="эко1" localSheetId="1">#REF!</definedName>
    <definedName name="эко1">#REF!</definedName>
    <definedName name="экол.1" localSheetId="1">[45]топография!#REF!</definedName>
    <definedName name="экол.1">[45]топография!#REF!</definedName>
    <definedName name="экол1" localSheetId="1">#REF!</definedName>
    <definedName name="экол1">#REF!</definedName>
    <definedName name="экол2" localSheetId="1">#REF!</definedName>
    <definedName name="экол2">#REF!</definedName>
    <definedName name="эколог" localSheetId="1">#REF!</definedName>
    <definedName name="эколог">#REF!</definedName>
    <definedName name="экология">NA()</definedName>
    <definedName name="ЭлеСи">[54]Коэфф1.!$E$7</definedName>
    <definedName name="ЭлеСи_1" localSheetId="1">#REF!</definedName>
    <definedName name="ЭлеСи_1">#REF!</definedName>
    <definedName name="ЭЛСИ_Т" localSheetId="1">#REF!</definedName>
    <definedName name="ЭЛСИ_Т">#REF!</definedName>
    <definedName name="эээ">[53]свод!$A$7</definedName>
    <definedName name="я" localSheetId="1">#REF!</definedName>
    <definedName name="я">#REF!</definedName>
    <definedName name="ЯЯЯЯ">#N/A</definedName>
  </definedNames>
  <calcPr calcId="162913"/>
</workbook>
</file>

<file path=xl/calcChain.xml><?xml version="1.0" encoding="utf-8"?>
<calcChain xmlns="http://schemas.openxmlformats.org/spreadsheetml/2006/main">
  <c r="G38" i="46" l="1"/>
  <c r="B42" i="50" l="1"/>
  <c r="G33" i="50"/>
  <c r="G35" i="50" s="1"/>
  <c r="G37" i="50"/>
  <c r="G36" i="50" l="1"/>
  <c r="G36" i="46"/>
  <c r="G35" i="46"/>
  <c r="G34" i="46"/>
  <c r="G38" i="50" l="1"/>
  <c r="G39" i="50" s="1"/>
  <c r="B44" i="50" s="1"/>
  <c r="T33" i="40" l="1"/>
  <c r="G44" i="50"/>
  <c r="G45" i="50" s="1"/>
  <c r="H30" i="40" s="1"/>
  <c r="H31" i="40" s="1"/>
  <c r="D24" i="46"/>
  <c r="F24" i="46" s="1"/>
  <c r="L32" i="40" l="1"/>
  <c r="I33" i="40"/>
  <c r="F33" i="40"/>
  <c r="P32" i="40"/>
  <c r="O32" i="40"/>
  <c r="N32" i="40"/>
  <c r="M32" i="40"/>
  <c r="P33" i="40"/>
  <c r="O33" i="40"/>
  <c r="N33" i="40"/>
  <c r="M33" i="40"/>
  <c r="H25" i="46" l="1"/>
  <c r="G25" i="46"/>
  <c r="D25" i="46"/>
  <c r="F25" i="46" l="1"/>
  <c r="G37" i="46"/>
  <c r="G33" i="40" l="1"/>
  <c r="L30" i="40" l="1"/>
  <c r="H33" i="40" l="1"/>
  <c r="G35" i="32" l="1"/>
  <c r="M31" i="40"/>
  <c r="N31" i="40"/>
  <c r="O31" i="40"/>
  <c r="P31" i="40"/>
  <c r="B41" i="32" l="1"/>
  <c r="G32" i="32" l="1"/>
  <c r="G34" i="32" s="1"/>
  <c r="G37" i="32" l="1"/>
  <c r="G36" i="32"/>
  <c r="G38" i="32" l="1"/>
  <c r="B43" i="32" s="1"/>
  <c r="S33" i="40" s="1"/>
  <c r="G43" i="32" l="1"/>
  <c r="G44" i="32" s="1"/>
  <c r="E29" i="40" s="1"/>
  <c r="S35" i="40" s="1"/>
  <c r="S36" i="40" s="1"/>
  <c r="E31" i="40" l="1"/>
  <c r="L29" i="40"/>
  <c r="L31" i="40" l="1"/>
  <c r="L33" i="40" s="1"/>
  <c r="L34" i="40" s="1"/>
  <c r="L35" i="40" s="1"/>
  <c r="E33" i="40"/>
</calcChain>
</file>

<file path=xl/sharedStrings.xml><?xml version="1.0" encoding="utf-8"?>
<sst xmlns="http://schemas.openxmlformats.org/spreadsheetml/2006/main" count="236" uniqueCount="146">
  <si>
    <t>№ п/п</t>
  </si>
  <si>
    <t xml:space="preserve">Наименование организации-заказчика: 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</si>
  <si>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</si>
  <si>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</si>
  <si>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Наименование должностей исполнителей</t>
  </si>
  <si>
    <t>Индекс уровня зарплаты специалистов исполнителей работы</t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</si>
  <si>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</si>
  <si>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</si>
  <si>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</si>
  <si>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</si>
  <si>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</si>
  <si>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</si>
  <si>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</si>
  <si>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</si>
  <si>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</si>
  <si>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</si>
  <si>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t>3. Расчет стоимости работ в базовом уровне цен</t>
  </si>
  <si>
    <r>
      <t xml:space="preserve">Фактическое время участия исполнителя в работе, </t>
    </r>
    <r>
      <rPr>
        <b/>
        <sz val="9"/>
        <rFont val="Times New Roman"/>
        <family val="1"/>
        <charset val="204"/>
      </rPr>
      <t>Тф</t>
    </r>
    <r>
      <rPr>
        <sz val="9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</si>
  <si>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9"/>
        <rFont val="Times New Roman"/>
        <family val="1"/>
        <charset val="204"/>
      </rPr>
      <t xml:space="preserve"> Тп</t>
    </r>
    <r>
      <rPr>
        <sz val="9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</si>
  <si>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9"/>
        <rFont val="Times New Roman"/>
        <family val="1"/>
        <charset val="204"/>
      </rPr>
      <t xml:space="preserve"> Чi </t>
    </r>
    <r>
      <rPr>
        <sz val="9"/>
        <rFont val="Times New Roman"/>
        <family val="1"/>
        <charset val="204"/>
      </rPr>
      <t xml:space="preserve"> (чел.)</t>
    </r>
  </si>
  <si>
    <r>
      <t xml:space="preserve">Коэффициент квалификации (участия) специалистов, </t>
    </r>
    <r>
      <rPr>
        <b/>
        <sz val="9"/>
        <rFont val="Times New Roman"/>
        <family val="1"/>
        <charset val="204"/>
      </rPr>
      <t>Ккв</t>
    </r>
    <r>
      <rPr>
        <sz val="9"/>
        <rFont val="Times New Roman"/>
        <family val="1"/>
        <charset val="204"/>
      </rPr>
      <t xml:space="preserve"> (уч) </t>
    </r>
  </si>
  <si>
    <r>
      <t xml:space="preserve">Уровень рентабель-ности, </t>
    </r>
    <r>
      <rPr>
        <b/>
        <sz val="9"/>
        <rFont val="Times New Roman"/>
        <family val="1"/>
        <charset val="204"/>
      </rPr>
      <t>Р</t>
    </r>
    <r>
      <rPr>
        <sz val="9"/>
        <rFont val="Times New Roman"/>
        <family val="1"/>
        <charset val="204"/>
      </rPr>
      <t>, дол.ед.</t>
    </r>
  </si>
  <si>
    <r>
      <t xml:space="preserve">Стоимость работ, </t>
    </r>
    <r>
      <rPr>
        <b/>
        <sz val="9"/>
        <rFont val="Times New Roman"/>
        <family val="1"/>
        <charset val="204"/>
      </rPr>
      <t>Сс</t>
    </r>
    <r>
      <rPr>
        <sz val="9"/>
        <rFont val="Times New Roman"/>
        <family val="1"/>
        <charset val="204"/>
      </rPr>
      <t>,  руб.</t>
    </r>
  </si>
  <si>
    <t>Единичная себестоимость (руб/день)</t>
  </si>
  <si>
    <t xml:space="preserve">Среднемесячная зарплата проектировщика (руб)в ценах на 01.01.2001 </t>
  </si>
  <si>
    <r>
      <t xml:space="preserve">Общая себестоимость выполняемых работ (услуг), </t>
    </r>
    <r>
      <rPr>
        <b/>
        <sz val="10"/>
        <rFont val="Times New Roman"/>
        <family val="1"/>
        <charset val="204"/>
      </rPr>
      <t>Сс</t>
    </r>
    <r>
      <rPr>
        <sz val="10"/>
        <rFont val="Times New Roman"/>
        <family val="1"/>
        <charset val="204"/>
      </rPr>
      <t xml:space="preserve"> (2001г.) руб.</t>
    </r>
  </si>
  <si>
    <t>МП</t>
  </si>
  <si>
    <t>Ю.Ю.Кудымова</t>
  </si>
  <si>
    <t>Д.Н.Пушечников</t>
  </si>
  <si>
    <t>Итого начальная стоимость :</t>
  </si>
  <si>
    <t>Зимнее удорожание</t>
  </si>
  <si>
    <t>Временные здания и сооружения</t>
  </si>
  <si>
    <t>СП</t>
  </si>
  <si>
    <t>НР</t>
  </si>
  <si>
    <t>ЭМ</t>
  </si>
  <si>
    <t>ОЗП</t>
  </si>
  <si>
    <t>в том числе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</si>
  <si>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</si>
  <si>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</si>
  <si>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</si>
  <si>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</si>
  <si>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</si>
  <si>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</si>
  <si>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Ссылка на смету</t>
  </si>
  <si>
    <t>Наименование смет</t>
  </si>
  <si>
    <t>№п/п</t>
  </si>
  <si>
    <t>-</t>
  </si>
  <si>
    <t>Сборники базовых цен:</t>
  </si>
  <si>
    <t>Исходные данные:</t>
  </si>
  <si>
    <t xml:space="preserve">Утверждаю: </t>
  </si>
  <si>
    <t xml:space="preserve">ООО "ЕвроСибЭнерго-Гидрогенерация" </t>
  </si>
  <si>
    <t>Ю.Ю. Кудымова</t>
  </si>
  <si>
    <t>Д.Н. Пушечников</t>
  </si>
  <si>
    <t>Смета №  1</t>
  </si>
  <si>
    <t>Инженер по ПСР 2 кат. ОКС Братской ГЭС</t>
  </si>
  <si>
    <t>Коэффициент к итогу сметной стоимости, обусловленный районым регулированием</t>
  </si>
  <si>
    <t>Инженер по ПСР 2 кат ОКС Братской ГЭС</t>
  </si>
  <si>
    <t>Смета № 1</t>
  </si>
  <si>
    <t xml:space="preserve">Директор филиала </t>
  </si>
  <si>
    <t>Всего с учетом НДС</t>
  </si>
  <si>
    <t>Начальник ОКС Братской ГЭС</t>
  </si>
  <si>
    <t>"Братская ГЭС"</t>
  </si>
  <si>
    <t xml:space="preserve">филиал "Братская ГЭС" </t>
  </si>
  <si>
    <t>НДС 20%</t>
  </si>
  <si>
    <t>_________________ Е.В. Стрелков</t>
  </si>
  <si>
    <t>Основание задания</t>
  </si>
  <si>
    <t>Главный инженер проекта (ГИП)</t>
  </si>
  <si>
    <t>Ведущий инженер</t>
  </si>
  <si>
    <t>Расчет №1</t>
  </si>
  <si>
    <t>командировочных затрат</t>
  </si>
  <si>
    <t>1. Расчет количества сметных трудозатрат:</t>
  </si>
  <si>
    <t>№ сметы</t>
  </si>
  <si>
    <t>Наименование</t>
  </si>
  <si>
    <t>Количество, чел.час</t>
  </si>
  <si>
    <t>Состав бригады, чел</t>
  </si>
  <si>
    <t>Продолжительность работычел.дней, гр.6 : 8час</t>
  </si>
  <si>
    <t>ТЗ</t>
  </si>
  <si>
    <t>ТЗМ</t>
  </si>
  <si>
    <t>Всего</t>
  </si>
  <si>
    <t>1</t>
  </si>
  <si>
    <t>Предпроектное обследование</t>
  </si>
  <si>
    <t>Итого:</t>
  </si>
  <si>
    <t>2. Расчет  командировочных затрат:</t>
  </si>
  <si>
    <t>Исходные данные для расчета:</t>
  </si>
  <si>
    <t>1.</t>
  </si>
  <si>
    <t>Суточные -</t>
  </si>
  <si>
    <t>руб/сутки</t>
  </si>
  <si>
    <t>2.</t>
  </si>
  <si>
    <t>Оплата проживания -</t>
  </si>
  <si>
    <t>3.</t>
  </si>
  <si>
    <t>Оплата проезда :  ж.д. билет (плацк) Иркутск-Братск</t>
  </si>
  <si>
    <t>рублей</t>
  </si>
  <si>
    <t>Наименование затрат</t>
  </si>
  <si>
    <t>Формула расчета</t>
  </si>
  <si>
    <t>Стоимость, рублей</t>
  </si>
  <si>
    <t xml:space="preserve">Суточные </t>
  </si>
  <si>
    <t>Оплата проживания</t>
  </si>
  <si>
    <t>Оплата проезда</t>
  </si>
  <si>
    <t>ИТОГО командировочных расходов :</t>
  </si>
  <si>
    <t>в базе 2001г. Справочно</t>
  </si>
  <si>
    <t xml:space="preserve">Инженер по ПСР 2 кат. ОКС Братской ГЭС </t>
  </si>
  <si>
    <t>Прочие расходы</t>
  </si>
  <si>
    <t>Индекс на изыскательские работы:</t>
  </si>
  <si>
    <t>Индекс на экспертизу ПД</t>
  </si>
  <si>
    <t>Индекс на проектные работы:</t>
  </si>
  <si>
    <t>Командировочные затраты</t>
  </si>
  <si>
    <t>Расчет № 1</t>
  </si>
  <si>
    <t>"______ " ___________2022г</t>
  </si>
  <si>
    <t>* Затраты на командировочные расходы оплачиваются Подрядчику по факту понесенных затрат при условии предоставления подтверждающих документов</t>
  </si>
  <si>
    <t>4</t>
  </si>
  <si>
    <t>Инженер 1 категории</t>
  </si>
  <si>
    <t>Смета № 2</t>
  </si>
  <si>
    <t>"__  " ________2022г</t>
  </si>
  <si>
    <t>по объекту:  Устройство противокамнепадной защиты скальных откосов</t>
  </si>
  <si>
    <r>
      <rPr>
        <sz val="11"/>
        <rFont val="Times New Roman"/>
        <family val="1"/>
        <charset val="204"/>
      </rPr>
      <t xml:space="preserve"> по объекту: </t>
    </r>
    <r>
      <rPr>
        <b/>
        <sz val="11"/>
        <rFont val="Times New Roman"/>
        <family val="1"/>
        <charset val="204"/>
      </rPr>
      <t xml:space="preserve"> "Устройство противокамнепадной защиты скальных откосов" </t>
    </r>
  </si>
  <si>
    <t xml:space="preserve">"Устройство противокамнепадной защиты скальных откосов" </t>
  </si>
  <si>
    <t>Разработка РД</t>
  </si>
  <si>
    <t>на разработку рабочей документации по объекту:</t>
  </si>
  <si>
    <t>Составлен в ценах по состоянию на 3кв.2022г</t>
  </si>
  <si>
    <t>700*7*2</t>
  </si>
  <si>
    <t>2154*2*2</t>
  </si>
  <si>
    <r>
      <t xml:space="preserve">Коэффициент пересчета базовой стоимости работ      (3 квартал 2022 г.),                                  </t>
    </r>
    <r>
      <rPr>
        <b/>
        <sz val="9"/>
        <rFont val="Times New Roman"/>
        <family val="1"/>
        <charset val="204"/>
      </rPr>
      <t>К пер</t>
    </r>
    <r>
      <rPr>
        <sz val="9"/>
        <rFont val="Times New Roman"/>
        <family val="1"/>
        <charset val="204"/>
      </rPr>
      <t xml:space="preserve"> </t>
    </r>
  </si>
  <si>
    <t>Предпроектное обследование, разработка и обоснование основных технических решений</t>
  </si>
  <si>
    <t>на предпроектное обследование, разработку и обоснование основных технических решений</t>
  </si>
  <si>
    <t>4; 6</t>
  </si>
  <si>
    <t>Всего начальная стоимость на 3кв.2022г с прочими:</t>
  </si>
  <si>
    <t>4; 5; 6</t>
  </si>
  <si>
    <r>
      <rPr>
        <u/>
        <sz val="11"/>
        <color theme="1"/>
        <rFont val="Times New Roman"/>
        <family val="1"/>
        <charset val="204"/>
      </rPr>
      <t>Основание:</t>
    </r>
    <r>
      <rPr>
        <sz val="11"/>
        <color theme="1"/>
        <rFont val="Times New Roman"/>
        <family val="1"/>
        <charset val="204"/>
      </rPr>
      <t xml:space="preserve"> Задание на разработку проектной и рабочей документации, утвержденное 05.09.2022 г. и.о. главного инженера ООО "ЕвроСибЭнерго-Гидрогенерация" Р.В. Берицким </t>
    </r>
  </si>
  <si>
    <t>на разработку рабочей документации</t>
  </si>
  <si>
    <t>Руководитель группы</t>
  </si>
  <si>
    <t>4000*5*2</t>
  </si>
  <si>
    <t>Смета №  2</t>
  </si>
  <si>
    <t>"______ " ______________2022г</t>
  </si>
  <si>
    <t>БАЗА</t>
  </si>
  <si>
    <t>командир.</t>
  </si>
  <si>
    <t>рд</t>
  </si>
  <si>
    <t>пп</t>
  </si>
  <si>
    <t>к Договору 023/02/2022 от "___" ________2022г.</t>
  </si>
  <si>
    <t xml:space="preserve">Приложение № 4.1 </t>
  </si>
  <si>
    <t>Согласовано:</t>
  </si>
  <si>
    <t xml:space="preserve">_________________ </t>
  </si>
  <si>
    <t>Приложение № 4.2</t>
  </si>
  <si>
    <t>Приложение № 4.3</t>
  </si>
  <si>
    <t xml:space="preserve">Согласовано: </t>
  </si>
  <si>
    <t>Приложение № 4.4</t>
  </si>
  <si>
    <t>Расчет договорной цены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</si>
</sst>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3" formatCode="_-* #,##0.00_-;\-* #,##0.00_-;_-* &quot;-&quot;??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"/>
    <numFmt numFmtId="169" formatCode="0.0"/>
    <numFmt numFmtId="170" formatCode="0.0%"/>
    <numFmt numFmtId="171" formatCode="#,##0.000"/>
    <numFmt numFmtId="172" formatCode="General_)"/>
    <numFmt numFmtId="173" formatCode="_-* #,##0&quot;?.&quot;_-;\-* #,##0&quot;?.&quot;_-;_-* &quot;-&quot;&quot;?.&quot;_-;_-@_-"/>
    <numFmt numFmtId="174" formatCode="_-* #,##0.00&quot;?.&quot;_-;\-* #,##0.00&quot;?.&quot;_-;_-* &quot;-&quot;??&quot;?.&quot;_-;_-@_-"/>
    <numFmt numFmtId="175" formatCode="_(* #,##0_);_(* \(#,##0\);_(* &quot;-&quot;_);_(@_)"/>
    <numFmt numFmtId="176" formatCode="_(* #,##0.00_);_(* \(#,##0.00\);_(* &quot;-&quot;??_);_(@_)"/>
    <numFmt numFmtId="177" formatCode="&quot;$&quot;#,##0_);[Red]\(&quot;$&quot;#,##0\)"/>
    <numFmt numFmtId="178" formatCode="_(&quot;$&quot;* #,##0.00_);_(&quot;$&quot;* \(#,##0.00\);_(&quot;$&quot;* &quot;-&quot;??_);_(@_)"/>
    <numFmt numFmtId="179" formatCode="_-* #,##0.00[$€-1]_-;\-* #,##0.00[$€-1]_-;_-* &quot;-&quot;??[$€-1]_-"/>
    <numFmt numFmtId="180" formatCode="#,##0.00\ &quot;DM&quot;;\-#,##0.00\ &quot;DM&quot;"/>
    <numFmt numFmtId="181" formatCode="_-* #,##0_?_._-;\-* #,##0_?_._-;_-* &quot;-&quot;_?_._-;_-@_-"/>
    <numFmt numFmtId="182" formatCode="_-* #,##0.00_?_._-;\-* #,##0.00_?_._-;_-* &quot;-&quot;??_?_._-;_-@_-"/>
    <numFmt numFmtId="183" formatCode="mmmm\ d\,\ yyyy"/>
    <numFmt numFmtId="184" formatCode="_-* #,##0.00\ _р_._-;\-* #,##0.00\ _р_._-;_-* &quot;-&quot;??\ _р_._-;_-@_-"/>
    <numFmt numFmtId="185" formatCode="\ #,##0.00&quot;    &quot;;\-#,##0.00&quot;    &quot;;&quot; -&quot;#&quot;    &quot;;@\ "/>
    <numFmt numFmtId="186" formatCode="#,##0&quot;р.&quot;"/>
    <numFmt numFmtId="187" formatCode="0.0000"/>
    <numFmt numFmtId="188" formatCode="#,##0_р_."/>
  </numFmts>
  <fonts count="10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1"/>
      <name val="Times New Roman Cyr"/>
      <charset val="204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5"/>
      <color indexed="62"/>
      <name val="Calibri"/>
      <family val="2"/>
      <charset val="204"/>
    </font>
    <font>
      <b/>
      <sz val="10"/>
      <name val="NTHelvetica/Cyrillic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11"/>
      <name val="Helv"/>
    </font>
    <font>
      <sz val="12"/>
      <name val="Arial"/>
      <family val="2"/>
      <charset val="204"/>
    </font>
    <font>
      <sz val="10"/>
      <name val="Arial Cyr"/>
    </font>
    <font>
      <sz val="8"/>
      <name val="Helv"/>
      <charset val="204"/>
    </font>
    <font>
      <sz val="7"/>
      <name val="Arial"/>
      <family val="2"/>
    </font>
    <font>
      <sz val="10"/>
      <name val="TimesET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0"/>
      <name val="NTHarmonica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3" tint="0.59999389629810485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70">
    <xf numFmtId="0" fontId="0" fillId="0" borderId="0"/>
    <xf numFmtId="0" fontId="5" fillId="0" borderId="0">
      <alignment horizontal="center"/>
    </xf>
    <xf numFmtId="0" fontId="11" fillId="0" borderId="0"/>
    <xf numFmtId="0" fontId="11" fillId="0" borderId="0"/>
    <xf numFmtId="0" fontId="13" fillId="0" borderId="0"/>
    <xf numFmtId="0" fontId="10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>
      <alignment horizontal="left" vertical="center"/>
    </xf>
    <xf numFmtId="0" fontId="17" fillId="19" borderId="0">
      <alignment horizontal="center" vertical="center"/>
    </xf>
    <xf numFmtId="0" fontId="17" fillId="19" borderId="0">
      <alignment horizontal="center" vertical="center"/>
    </xf>
    <xf numFmtId="0" fontId="5" fillId="0" borderId="1">
      <alignment horizontal="center"/>
    </xf>
    <xf numFmtId="0" fontId="11" fillId="0" borderId="0">
      <alignment vertical="top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3" borderId="0" applyNumberFormat="0" applyBorder="0" applyAlignment="0" applyProtection="0"/>
    <xf numFmtId="0" fontId="18" fillId="10" borderId="5" applyNumberFormat="0" applyAlignment="0" applyProtection="0"/>
    <xf numFmtId="0" fontId="5" fillId="0" borderId="6">
      <alignment horizontal="center"/>
    </xf>
    <xf numFmtId="0" fontId="5" fillId="0" borderId="0">
      <alignment vertical="top"/>
    </xf>
    <xf numFmtId="0" fontId="19" fillId="24" borderId="7" applyNumberFormat="0" applyAlignment="0" applyProtection="0"/>
    <xf numFmtId="0" fontId="20" fillId="24" borderId="5" applyNumberFormat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0"/>
    <xf numFmtId="0" fontId="24" fillId="0" borderId="1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25" fillId="25" borderId="12" applyNumberFormat="0" applyAlignment="0" applyProtection="0"/>
    <xf numFmtId="0" fontId="5" fillId="0" borderId="6">
      <alignment horizontal="center" wrapText="1"/>
    </xf>
    <xf numFmtId="0" fontId="11" fillId="0" borderId="0">
      <alignment vertical="top"/>
    </xf>
    <xf numFmtId="0" fontId="11" fillId="0" borderId="0"/>
    <xf numFmtId="0" fontId="26" fillId="0" borderId="0" applyNumberFormat="0" applyFill="0" applyBorder="0" applyAlignment="0" applyProtection="0"/>
    <xf numFmtId="0" fontId="27" fillId="26" borderId="0" applyNumberFormat="0" applyBorder="0" applyAlignment="0" applyProtection="0"/>
    <xf numFmtId="0" fontId="11" fillId="0" borderId="0"/>
    <xf numFmtId="0" fontId="5" fillId="0" borderId="0"/>
    <xf numFmtId="0" fontId="5" fillId="0" borderId="6">
      <alignment horizontal="center" wrapText="1"/>
    </xf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0" fontId="11" fillId="27" borderId="13" applyNumberFormat="0" applyFont="0" applyAlignment="0" applyProtection="0"/>
    <xf numFmtId="0" fontId="5" fillId="0" borderId="6">
      <alignment horizontal="center"/>
    </xf>
    <xf numFmtId="0" fontId="5" fillId="0" borderId="6">
      <alignment horizontal="center" wrapText="1"/>
    </xf>
    <xf numFmtId="0" fontId="11" fillId="0" borderId="0"/>
    <xf numFmtId="0" fontId="30" fillId="0" borderId="1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31" fillId="0" borderId="0" applyNumberFormat="0" applyFill="0" applyBorder="0" applyAlignment="0" applyProtection="0"/>
    <xf numFmtId="0" fontId="5" fillId="0" borderId="0">
      <alignment horizontal="left" vertical="top"/>
    </xf>
    <xf numFmtId="0" fontId="32" fillId="7" borderId="0" applyNumberFormat="0" applyBorder="0" applyAlignment="0" applyProtection="0"/>
    <xf numFmtId="0" fontId="5" fillId="0" borderId="0"/>
    <xf numFmtId="0" fontId="11" fillId="0" borderId="0">
      <alignment vertical="top"/>
    </xf>
    <xf numFmtId="0" fontId="5" fillId="0" borderId="6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6">
      <alignment horizontal="center" wrapText="1"/>
    </xf>
    <xf numFmtId="0" fontId="11" fillId="0" borderId="0">
      <alignment vertical="top"/>
    </xf>
    <xf numFmtId="0" fontId="11" fillId="0" borderId="0"/>
    <xf numFmtId="0" fontId="11" fillId="0" borderId="0"/>
    <xf numFmtId="0" fontId="33" fillId="0" borderId="0"/>
    <xf numFmtId="0" fontId="5" fillId="0" borderId="6">
      <alignment horizontal="center" wrapText="1"/>
    </xf>
    <xf numFmtId="0" fontId="5" fillId="0" borderId="6">
      <alignment horizontal="center"/>
    </xf>
    <xf numFmtId="0" fontId="5" fillId="0" borderId="6">
      <alignment horizontal="center" wrapText="1"/>
    </xf>
    <xf numFmtId="0" fontId="11" fillId="0" borderId="0"/>
    <xf numFmtId="0" fontId="17" fillId="19" borderId="0">
      <alignment horizontal="right" vertical="center"/>
    </xf>
    <xf numFmtId="0" fontId="17" fillId="19" borderId="0">
      <alignment horizontal="left" vertical="center"/>
    </xf>
    <xf numFmtId="0" fontId="17" fillId="19" borderId="0">
      <alignment horizontal="center" vertical="center"/>
    </xf>
    <xf numFmtId="0" fontId="34" fillId="19" borderId="0">
      <alignment horizontal="left" vertical="center"/>
    </xf>
    <xf numFmtId="0" fontId="35" fillId="19" borderId="0">
      <alignment horizontal="left" vertical="top"/>
    </xf>
    <xf numFmtId="0" fontId="17" fillId="19" borderId="0">
      <alignment horizontal="center" vertical="top"/>
    </xf>
    <xf numFmtId="0" fontId="34" fillId="19" borderId="0">
      <alignment horizontal="left" vertical="center"/>
    </xf>
    <xf numFmtId="0" fontId="17" fillId="19" borderId="0">
      <alignment horizontal="center" vertical="center"/>
    </xf>
    <xf numFmtId="0" fontId="35" fillId="19" borderId="0">
      <alignment horizontal="center" vertical="center"/>
    </xf>
    <xf numFmtId="0" fontId="36" fillId="19" borderId="0">
      <alignment horizontal="center" vertical="center"/>
    </xf>
    <xf numFmtId="0" fontId="17" fillId="19" borderId="0">
      <alignment horizontal="center" vertical="center"/>
    </xf>
    <xf numFmtId="0" fontId="17" fillId="19" borderId="0">
      <alignment horizontal="left" vertical="center"/>
    </xf>
    <xf numFmtId="0" fontId="17" fillId="19" borderId="0">
      <alignment horizontal="left" vertical="center"/>
    </xf>
    <xf numFmtId="167" fontId="13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9" fillId="0" borderId="0"/>
    <xf numFmtId="172" fontId="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8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" fontId="39" fillId="0" borderId="0">
      <alignment vertical="center"/>
    </xf>
    <xf numFmtId="0" fontId="14" fillId="0" borderId="0"/>
    <xf numFmtId="0" fontId="14" fillId="0" borderId="0"/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4" fontId="39" fillId="0" borderId="0">
      <alignment vertical="center"/>
    </xf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39" fillId="0" borderId="0">
      <alignment vertical="center"/>
    </xf>
    <xf numFmtId="4" fontId="39" fillId="0" borderId="0">
      <alignment vertical="center"/>
    </xf>
    <xf numFmtId="0" fontId="10" fillId="0" borderId="0"/>
    <xf numFmtId="4" fontId="39" fillId="0" borderId="0">
      <alignment vertical="center"/>
    </xf>
    <xf numFmtId="0" fontId="1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14" fillId="0" borderId="0"/>
    <xf numFmtId="4" fontId="39" fillId="0" borderId="0">
      <alignment vertical="center"/>
    </xf>
    <xf numFmtId="4" fontId="39" fillId="0" borderId="0">
      <alignment vertical="center"/>
    </xf>
    <xf numFmtId="4" fontId="40" fillId="0" borderId="0">
      <alignment vertical="center"/>
    </xf>
    <xf numFmtId="0" fontId="14" fillId="0" borderId="0"/>
    <xf numFmtId="0" fontId="14" fillId="0" borderId="0"/>
    <xf numFmtId="0" fontId="10" fillId="0" borderId="0"/>
    <xf numFmtId="4" fontId="39" fillId="0" borderId="0">
      <alignment vertical="center"/>
    </xf>
    <xf numFmtId="0" fontId="14" fillId="0" borderId="0"/>
    <xf numFmtId="4" fontId="39" fillId="0" borderId="0">
      <alignment vertical="center"/>
    </xf>
    <xf numFmtId="0" fontId="10" fillId="0" borderId="0"/>
    <xf numFmtId="0" fontId="10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16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5" fillId="32" borderId="0" applyNumberFormat="0" applyBorder="0" applyAlignment="0" applyProtection="0"/>
    <xf numFmtId="0" fontId="15" fillId="35" borderId="0" applyNumberFormat="0" applyBorder="0" applyAlignment="0" applyProtection="0"/>
    <xf numFmtId="0" fontId="16" fillId="33" borderId="0" applyNumberFormat="0" applyBorder="0" applyAlignment="0" applyProtection="0"/>
    <xf numFmtId="0" fontId="16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6" borderId="0" applyNumberFormat="0" applyBorder="0" applyAlignment="0" applyProtection="0"/>
    <xf numFmtId="0" fontId="15" fillId="37" borderId="0" applyNumberFormat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8" borderId="0" applyNumberFormat="0" applyBorder="0" applyAlignment="0" applyProtection="0"/>
    <xf numFmtId="0" fontId="15" fillId="32" borderId="0" applyNumberFormat="0" applyBorder="0" applyAlignment="0" applyProtection="0"/>
    <xf numFmtId="0" fontId="15" fillId="39" borderId="0" applyNumberFormat="0" applyBorder="0" applyAlignment="0" applyProtection="0"/>
    <xf numFmtId="0" fontId="16" fillId="39" borderId="0" applyNumberFormat="0" applyBorder="0" applyAlignment="0" applyProtection="0"/>
    <xf numFmtId="0" fontId="41" fillId="40" borderId="0" applyNumberFormat="0" applyBorder="0" applyAlignment="0" applyProtection="0"/>
    <xf numFmtId="0" fontId="42" fillId="41" borderId="5" applyNumberFormat="0" applyAlignment="0" applyProtection="0"/>
    <xf numFmtId="0" fontId="43" fillId="0" borderId="0"/>
    <xf numFmtId="0" fontId="25" fillId="34" borderId="12" applyNumberFormat="0" applyAlignment="0" applyProtection="0"/>
    <xf numFmtId="175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5" fillId="41" borderId="0" applyNumberFormat="0" applyFill="0">
      <alignment vertical="center"/>
    </xf>
    <xf numFmtId="177" fontId="46" fillId="0" borderId="0" applyFont="0" applyFill="0" applyBorder="0" applyAlignment="0" applyProtection="0"/>
    <xf numFmtId="178" fontId="44" fillId="0" borderId="0" applyFont="0" applyFill="0" applyBorder="0" applyAlignment="0" applyProtection="0"/>
    <xf numFmtId="172" fontId="47" fillId="0" borderId="0">
      <alignment horizontal="center"/>
    </xf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4" borderId="0" applyNumberFormat="0" applyBorder="0" applyAlignment="0" applyProtection="0"/>
    <xf numFmtId="0" fontId="48" fillId="0" borderId="0" applyNumberFormat="0" applyAlignment="0"/>
    <xf numFmtId="0" fontId="49" fillId="0" borderId="0" applyNumberFormat="0" applyAlignment="0"/>
    <xf numFmtId="0" fontId="50" fillId="0" borderId="0" applyNumberFormat="0" applyAlignment="0"/>
    <xf numFmtId="179" fontId="5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52" fillId="0" borderId="0" applyNumberFormat="0" applyFill="0" applyBorder="0" applyProtection="0">
      <alignment vertical="top" wrapText="1"/>
    </xf>
    <xf numFmtId="0" fontId="32" fillId="35" borderId="0" applyNumberFormat="0" applyBorder="0" applyAlignment="0" applyProtection="0"/>
    <xf numFmtId="38" fontId="53" fillId="3" borderId="0" applyNumberFormat="0" applyBorder="0" applyAlignment="0" applyProtection="0"/>
    <xf numFmtId="3" fontId="54" fillId="0" borderId="0"/>
    <xf numFmtId="0" fontId="55" fillId="0" borderId="0">
      <alignment horizontal="left"/>
    </xf>
    <xf numFmtId="0" fontId="56" fillId="0" borderId="19" applyNumberFormat="0" applyFill="0" applyAlignment="0" applyProtection="0"/>
    <xf numFmtId="0" fontId="57" fillId="0" borderId="0">
      <alignment horizontal="left" vertical="top" wrapText="1"/>
    </xf>
    <xf numFmtId="0" fontId="58" fillId="0" borderId="20" applyNumberFormat="0" applyFill="0" applyAlignment="0" applyProtection="0"/>
    <xf numFmtId="0" fontId="58" fillId="0" borderId="0" applyNumberFormat="0" applyFill="0" applyBorder="0" applyAlignment="0" applyProtection="0"/>
    <xf numFmtId="0" fontId="11" fillId="0" borderId="0"/>
    <xf numFmtId="0" fontId="18" fillId="39" borderId="5" applyNumberFormat="0" applyAlignment="0" applyProtection="0"/>
    <xf numFmtId="10" fontId="53" fillId="45" borderId="6" applyNumberFormat="0" applyBorder="0" applyAlignment="0" applyProtection="0"/>
    <xf numFmtId="0" fontId="18" fillId="39" borderId="5" applyNumberFormat="0" applyAlignment="0" applyProtection="0"/>
    <xf numFmtId="0" fontId="59" fillId="0" borderId="14" applyNumberFormat="0" applyFill="0" applyAlignment="0" applyProtection="0"/>
    <xf numFmtId="0" fontId="60" fillId="0" borderId="21"/>
    <xf numFmtId="0" fontId="27" fillId="46" borderId="0" applyNumberFormat="0" applyBorder="0" applyAlignment="0" applyProtection="0"/>
    <xf numFmtId="0" fontId="61" fillId="0" borderId="0" applyNumberFormat="0" applyFill="0" applyBorder="0" applyAlignment="0" applyProtection="0"/>
    <xf numFmtId="180" fontId="62" fillId="0" borderId="0"/>
    <xf numFmtId="0" fontId="63" fillId="0" borderId="0"/>
    <xf numFmtId="0" fontId="64" fillId="0" borderId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0" fontId="11" fillId="32" borderId="13" applyNumberFormat="0" applyFont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38" fontId="62" fillId="0" borderId="0" applyFont="0" applyFill="0" applyBorder="0" applyAlignment="0" applyProtection="0"/>
    <xf numFmtId="40" fontId="62" fillId="0" borderId="0" applyFont="0" applyFill="0" applyBorder="0" applyAlignment="0" applyProtection="0"/>
    <xf numFmtId="0" fontId="19" fillId="41" borderId="7" applyNumberFormat="0" applyAlignment="0" applyProtection="0"/>
    <xf numFmtId="10" fontId="9" fillId="0" borderId="0" applyFont="0" applyFill="0" applyBorder="0" applyAlignment="0" applyProtection="0"/>
    <xf numFmtId="4" fontId="65" fillId="0" borderId="0" applyFont="0" applyFill="0" applyBorder="0" applyProtection="0">
      <alignment horizontal="right" vertical="top" wrapText="1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4" borderId="0">
      <alignment horizontal="center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left" vertical="top"/>
    </xf>
    <xf numFmtId="0" fontId="66" fillId="47" borderId="0">
      <alignment horizontal="right" vertical="center"/>
    </xf>
    <xf numFmtId="0" fontId="17" fillId="19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66" fillId="47" borderId="0">
      <alignment horizontal="right" vertical="center"/>
    </xf>
    <xf numFmtId="0" fontId="17" fillId="4" borderId="0">
      <alignment horizontal="left" vertical="top"/>
    </xf>
    <xf numFmtId="0" fontId="66" fillId="47" borderId="0">
      <alignment horizontal="left" vertical="center"/>
    </xf>
    <xf numFmtId="0" fontId="66" fillId="47" borderId="0">
      <alignment horizontal="center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4" borderId="0">
      <alignment horizontal="left" vertical="top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7" fillId="47" borderId="0">
      <alignment horizontal="left" vertical="center"/>
    </xf>
    <xf numFmtId="0" fontId="17" fillId="4" borderId="0">
      <alignment horizontal="center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17" fillId="19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17" fillId="4" borderId="0">
      <alignment horizontal="left" vertical="center"/>
    </xf>
    <xf numFmtId="0" fontId="66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34" fillId="19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67" fillId="47" borderId="0">
      <alignment horizontal="left" vertical="center"/>
    </xf>
    <xf numFmtId="0" fontId="17" fillId="4" borderId="0">
      <alignment horizontal="right" vertical="center"/>
    </xf>
    <xf numFmtId="0" fontId="68" fillId="19" borderId="0">
      <alignment horizontal="left" vertical="top"/>
    </xf>
    <xf numFmtId="0" fontId="69" fillId="47" borderId="0">
      <alignment horizontal="left" vertical="top"/>
    </xf>
    <xf numFmtId="0" fontId="70" fillId="47" borderId="0">
      <alignment horizontal="left" vertical="top"/>
    </xf>
    <xf numFmtId="0" fontId="68" fillId="4" borderId="0">
      <alignment horizontal="left" vertical="top"/>
    </xf>
    <xf numFmtId="0" fontId="71" fillId="19" borderId="0">
      <alignment horizontal="center" vertical="top"/>
    </xf>
    <xf numFmtId="0" fontId="72" fillId="47" borderId="0">
      <alignment horizontal="center" vertical="top"/>
    </xf>
    <xf numFmtId="0" fontId="66" fillId="47" borderId="0">
      <alignment horizontal="center" vertical="top"/>
    </xf>
    <xf numFmtId="0" fontId="71" fillId="4" borderId="0">
      <alignment horizontal="center" vertical="top"/>
    </xf>
    <xf numFmtId="0" fontId="69" fillId="47" borderId="0">
      <alignment horizontal="left" vertical="top"/>
    </xf>
    <xf numFmtId="0" fontId="67" fillId="47" borderId="0">
      <alignment horizontal="left" vertical="center"/>
    </xf>
    <xf numFmtId="0" fontId="68" fillId="4" borderId="0">
      <alignment horizontal="left" vertical="top"/>
    </xf>
    <xf numFmtId="0" fontId="72" fillId="47" borderId="0">
      <alignment horizontal="left" vertical="top"/>
    </xf>
    <xf numFmtId="0" fontId="66" fillId="47" borderId="0">
      <alignment horizontal="center" vertical="center"/>
    </xf>
    <xf numFmtId="0" fontId="70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72" fillId="47" borderId="0">
      <alignment horizontal="center" vertical="center"/>
    </xf>
    <xf numFmtId="0" fontId="17" fillId="4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71" fillId="4" borderId="0">
      <alignment horizontal="center" vertical="center"/>
    </xf>
    <xf numFmtId="0" fontId="70" fillId="47" borderId="0">
      <alignment horizontal="center" vertical="center"/>
    </xf>
    <xf numFmtId="0" fontId="66" fillId="47" borderId="0">
      <alignment horizontal="left" vertical="top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3" fillId="47" borderId="0">
      <alignment horizontal="center" vertical="center"/>
    </xf>
    <xf numFmtId="0" fontId="35" fillId="4" borderId="0">
      <alignment horizontal="center" vertical="center"/>
    </xf>
    <xf numFmtId="0" fontId="70" fillId="47" borderId="0">
      <alignment horizontal="center" vertical="center"/>
    </xf>
    <xf numFmtId="0" fontId="35" fillId="19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70" fillId="47" borderId="0">
      <alignment horizontal="center" vertical="center"/>
    </xf>
    <xf numFmtId="0" fontId="36" fillId="4" borderId="0">
      <alignment horizontal="center" vertical="center"/>
    </xf>
    <xf numFmtId="0" fontId="73" fillId="47" borderId="0">
      <alignment horizontal="center" vertical="center"/>
    </xf>
    <xf numFmtId="0" fontId="66" fillId="47" borderId="0">
      <alignment horizontal="left" vertical="top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69" fillId="47" borderId="0">
      <alignment horizontal="center" vertical="center"/>
    </xf>
    <xf numFmtId="0" fontId="36" fillId="4" borderId="0">
      <alignment horizontal="center" vertical="center"/>
    </xf>
    <xf numFmtId="0" fontId="73" fillId="47" borderId="0">
      <alignment horizontal="center" vertical="center"/>
    </xf>
    <xf numFmtId="0" fontId="36" fillId="19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73" fillId="47" borderId="0">
      <alignment horizontal="center" vertical="center"/>
    </xf>
    <xf numFmtId="0" fontId="68" fillId="4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17" fillId="4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17" fillId="4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17" fillId="19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66" fillId="47" borderId="0">
      <alignment horizontal="center" vertical="center"/>
    </xf>
    <xf numFmtId="0" fontId="17" fillId="4" borderId="0">
      <alignment horizontal="center" vertical="top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4" borderId="0">
      <alignment horizontal="center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66" fillId="47" borderId="0">
      <alignment horizontal="left" vertical="center"/>
    </xf>
    <xf numFmtId="0" fontId="17" fillId="19" borderId="0">
      <alignment horizontal="left" vertical="center"/>
    </xf>
    <xf numFmtId="0" fontId="74" fillId="0" borderId="0" applyNumberFormat="0" applyFill="0" applyBorder="0" applyAlignment="0" applyProtection="0"/>
    <xf numFmtId="0" fontId="60" fillId="0" borderId="0"/>
    <xf numFmtId="0" fontId="75" fillId="0" borderId="0">
      <alignment horizontal="centerContinuous" vertical="center"/>
    </xf>
    <xf numFmtId="0" fontId="76" fillId="33" borderId="22" applyNumberFormat="0" applyFill="0" applyAlignment="0" applyProtection="0">
      <alignment vertical="top"/>
    </xf>
    <xf numFmtId="0" fontId="77" fillId="0" borderId="0">
      <alignment horizontal="centerContinuous" vertical="center"/>
    </xf>
    <xf numFmtId="0" fontId="24" fillId="0" borderId="23" applyNumberFormat="0" applyFill="0" applyAlignment="0" applyProtection="0"/>
    <xf numFmtId="3" fontId="78" fillId="0" borderId="0"/>
    <xf numFmtId="0" fontId="31" fillId="0" borderId="0" applyNumberForma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3" borderId="0" applyNumberFormat="0" applyBorder="0" applyAlignment="0" applyProtection="0"/>
    <xf numFmtId="0" fontId="18" fillId="10" borderId="5" applyNumberFormat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19" fillId="24" borderId="7" applyNumberFormat="0" applyAlignment="0" applyProtection="0"/>
    <xf numFmtId="0" fontId="20" fillId="24" borderId="5" applyNumberFormat="0" applyAlignment="0" applyProtection="0"/>
    <xf numFmtId="183" fontId="61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61" fillId="0" borderId="24" applyNumberFormat="0" applyFill="0" applyAlignment="0" applyProtection="0"/>
    <xf numFmtId="0" fontId="25" fillId="25" borderId="12" applyNumberFormat="0" applyAlignment="0" applyProtection="0"/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26" fillId="0" borderId="0" applyNumberFormat="0" applyFill="0" applyBorder="0" applyAlignment="0" applyProtection="0"/>
    <xf numFmtId="0" fontId="27" fillId="2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8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3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/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0" fontId="11" fillId="27" borderId="13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5" fillId="0" borderId="1">
      <alignment horizontal="center" wrapText="1"/>
    </xf>
    <xf numFmtId="0" fontId="30" fillId="0" borderId="14" applyNumberFormat="0" applyFill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>
      <alignment vertical="justify"/>
    </xf>
    <xf numFmtId="0" fontId="6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65" fontId="81" fillId="0" borderId="0" applyFont="0" applyFill="0" applyBorder="0" applyAlignment="0" applyProtection="0"/>
    <xf numFmtId="167" fontId="81" fillId="0" borderId="0" applyFont="0" applyFill="0" applyBorder="0" applyAlignment="0" applyProtection="0"/>
    <xf numFmtId="2" fontId="61" fillId="0" borderId="0" applyFill="0" applyBorder="0" applyAlignment="0" applyProtection="0"/>
    <xf numFmtId="165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85" fontId="38" fillId="0" borderId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6" fontId="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38" fillId="0" borderId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186" fontId="9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7" borderId="0" applyNumberFormat="0" applyBorder="0" applyAlignment="0" applyProtection="0"/>
    <xf numFmtId="0" fontId="11" fillId="0" borderId="0" applyFont="0" applyFill="0" applyBorder="0" applyAlignment="0"/>
    <xf numFmtId="3" fontId="78" fillId="0" borderId="0"/>
    <xf numFmtId="0" fontId="10" fillId="0" borderId="0"/>
    <xf numFmtId="0" fontId="53" fillId="0" borderId="0"/>
    <xf numFmtId="0" fontId="33" fillId="0" borderId="0"/>
    <xf numFmtId="0" fontId="15" fillId="0" borderId="0"/>
    <xf numFmtId="43" fontId="33" fillId="0" borderId="0" applyFont="0" applyFill="0" applyBorder="0" applyAlignment="0" applyProtection="0"/>
    <xf numFmtId="0" fontId="10" fillId="0" borderId="0"/>
    <xf numFmtId="0" fontId="9" fillId="0" borderId="0"/>
  </cellStyleXfs>
  <cellXfs count="270">
    <xf numFmtId="0" fontId="0" fillId="0" borderId="0" xfId="0"/>
    <xf numFmtId="0" fontId="5" fillId="0" borderId="0" xfId="0" applyFont="1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16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left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horizontal="left" vertical="top"/>
    </xf>
    <xf numFmtId="0" fontId="5" fillId="0" borderId="17" xfId="0" applyFont="1" applyBorder="1"/>
    <xf numFmtId="0" fontId="37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/>
    </xf>
    <xf numFmtId="0" fontId="3" fillId="0" borderId="0" xfId="863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2" fontId="5" fillId="0" borderId="0" xfId="0" applyNumberFormat="1" applyFont="1" applyFill="1" applyBorder="1" applyAlignment="1">
      <alignment horizontal="center" vertical="top" wrapText="1"/>
    </xf>
    <xf numFmtId="2" fontId="5" fillId="0" borderId="0" xfId="598" applyNumberFormat="1" applyFont="1" applyFill="1" applyBorder="1" applyAlignment="1">
      <alignment horizontal="center" vertical="top" wrapText="1"/>
    </xf>
    <xf numFmtId="168" fontId="5" fillId="0" borderId="0" xfId="598" applyNumberFormat="1" applyFont="1" applyBorder="1" applyAlignment="1">
      <alignment horizontal="center" vertical="top" wrapText="1"/>
    </xf>
    <xf numFmtId="3" fontId="7" fillId="0" borderId="0" xfId="598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3" fillId="0" borderId="1" xfId="0" applyFont="1" applyBorder="1" applyAlignment="1">
      <alignment horizontal="center" vertical="center" wrapText="1"/>
    </xf>
    <xf numFmtId="0" fontId="8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26" xfId="0" applyFont="1" applyBorder="1" applyAlignment="1">
      <alignment vertical="top" wrapText="1"/>
    </xf>
    <xf numFmtId="0" fontId="5" fillId="0" borderId="27" xfId="0" applyFont="1" applyBorder="1"/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Fill="1"/>
    <xf numFmtId="0" fontId="4" fillId="0" borderId="0" xfId="4" applyFont="1" applyAlignment="1">
      <alignment horizontal="center" vertical="center"/>
    </xf>
    <xf numFmtId="0" fontId="85" fillId="0" borderId="0" xfId="4" applyFont="1" applyAlignment="1">
      <alignment horizontal="center" vertical="center"/>
    </xf>
    <xf numFmtId="3" fontId="4" fillId="0" borderId="0" xfId="4" applyNumberFormat="1" applyFont="1" applyAlignment="1">
      <alignment horizontal="center" vertical="center" wrapText="1"/>
    </xf>
    <xf numFmtId="3" fontId="85" fillId="0" borderId="0" xfId="4" applyNumberFormat="1" applyFont="1" applyAlignment="1">
      <alignment horizontal="center" vertical="center" wrapText="1"/>
    </xf>
    <xf numFmtId="0" fontId="4" fillId="0" borderId="0" xfId="4" applyFont="1" applyAlignment="1">
      <alignment horizontal="center"/>
    </xf>
    <xf numFmtId="3" fontId="4" fillId="0" borderId="0" xfId="4" applyNumberFormat="1" applyFont="1" applyAlignment="1">
      <alignment horizontal="center" wrapText="1"/>
    </xf>
    <xf numFmtId="3" fontId="85" fillId="0" borderId="0" xfId="4" applyNumberFormat="1" applyFont="1" applyAlignment="1">
      <alignment horizontal="center" wrapText="1"/>
    </xf>
    <xf numFmtId="0" fontId="86" fillId="0" borderId="0" xfId="4" applyFont="1" applyBorder="1" applyAlignment="1">
      <alignment horizontal="center"/>
    </xf>
    <xf numFmtId="3" fontId="4" fillId="0" borderId="0" xfId="4" applyNumberFormat="1" applyFont="1" applyBorder="1" applyAlignment="1">
      <alignment horizontal="center" wrapText="1"/>
    </xf>
    <xf numFmtId="3" fontId="85" fillId="0" borderId="0" xfId="4" applyNumberFormat="1" applyFont="1" applyBorder="1" applyAlignment="1">
      <alignment horizontal="center" wrapText="1"/>
    </xf>
    <xf numFmtId="0" fontId="87" fillId="0" borderId="0" xfId="4" applyFont="1" applyAlignment="1">
      <alignment horizontal="center"/>
    </xf>
    <xf numFmtId="3" fontId="87" fillId="0" borderId="0" xfId="4" applyNumberFormat="1" applyFont="1" applyAlignment="1">
      <alignment horizontal="center" wrapText="1"/>
    </xf>
    <xf numFmtId="0" fontId="86" fillId="0" borderId="0" xfId="4" applyFont="1" applyAlignment="1">
      <alignment horizontal="left"/>
    </xf>
    <xf numFmtId="3" fontId="87" fillId="0" borderId="4" xfId="4" applyNumberFormat="1" applyFont="1" applyBorder="1" applyAlignment="1">
      <alignment horizontal="center" wrapText="1"/>
    </xf>
    <xf numFmtId="3" fontId="4" fillId="0" borderId="4" xfId="4" applyNumberFormat="1" applyFont="1" applyBorder="1" applyAlignment="1">
      <alignment horizontal="center" wrapText="1"/>
    </xf>
    <xf numFmtId="0" fontId="1" fillId="0" borderId="0" xfId="4" applyFont="1" applyFill="1" applyBorder="1" applyAlignment="1">
      <alignment horizontal="left"/>
    </xf>
    <xf numFmtId="3" fontId="87" fillId="0" borderId="0" xfId="4" applyNumberFormat="1" applyFont="1" applyBorder="1" applyAlignment="1">
      <alignment horizontal="center" wrapText="1"/>
    </xf>
    <xf numFmtId="0" fontId="4" fillId="0" borderId="0" xfId="4" applyFont="1" applyBorder="1" applyAlignment="1">
      <alignment wrapText="1"/>
    </xf>
    <xf numFmtId="0" fontId="4" fillId="0" borderId="0" xfId="4" applyFont="1" applyAlignment="1">
      <alignment wrapText="1"/>
    </xf>
    <xf numFmtId="0" fontId="1" fillId="0" borderId="0" xfId="4" applyFont="1" applyAlignment="1">
      <alignment wrapText="1"/>
    </xf>
    <xf numFmtId="0" fontId="4" fillId="0" borderId="4" xfId="4" applyFont="1" applyBorder="1" applyAlignment="1">
      <alignment wrapText="1"/>
    </xf>
    <xf numFmtId="0" fontId="4" fillId="0" borderId="0" xfId="4" applyFont="1" applyAlignment="1"/>
    <xf numFmtId="0" fontId="1" fillId="0" borderId="0" xfId="4" applyFont="1" applyAlignment="1"/>
    <xf numFmtId="0" fontId="4" fillId="0" borderId="0" xfId="4" applyFont="1" applyAlignment="1">
      <alignment horizontal="center" vertical="center" wrapText="1"/>
    </xf>
    <xf numFmtId="3" fontId="4" fillId="2" borderId="16" xfId="105" applyNumberFormat="1" applyFont="1" applyFill="1" applyBorder="1" applyAlignment="1">
      <alignment horizontal="center" vertical="center" wrapText="1"/>
    </xf>
    <xf numFmtId="3" fontId="4" fillId="2" borderId="15" xfId="105" applyNumberFormat="1" applyFont="1" applyFill="1" applyBorder="1" applyAlignment="1">
      <alignment horizontal="center" vertical="center" wrapText="1"/>
    </xf>
    <xf numFmtId="0" fontId="82" fillId="48" borderId="0" xfId="4" applyFont="1" applyFill="1" applyAlignment="1">
      <alignment horizontal="center" vertical="center"/>
    </xf>
    <xf numFmtId="3" fontId="4" fillId="2" borderId="16" xfId="105" applyNumberFormat="1" applyFont="1" applyFill="1" applyBorder="1" applyAlignment="1">
      <alignment horizontal="center" vertical="center"/>
    </xf>
    <xf numFmtId="3" fontId="4" fillId="2" borderId="15" xfId="105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0" borderId="30" xfId="4" applyFont="1" applyFill="1" applyBorder="1" applyAlignment="1">
      <alignment horizontal="center" vertical="center" wrapText="1"/>
    </xf>
    <xf numFmtId="0" fontId="4" fillId="0" borderId="2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6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31" xfId="4" applyFont="1" applyFill="1" applyBorder="1" applyAlignment="1">
      <alignment vertical="center" wrapText="1"/>
    </xf>
    <xf numFmtId="0" fontId="37" fillId="0" borderId="0" xfId="4" applyFont="1" applyAlignment="1">
      <alignment horizontal="center" vertical="center"/>
    </xf>
    <xf numFmtId="0" fontId="37" fillId="0" borderId="0" xfId="4" applyFont="1" applyBorder="1" applyAlignment="1">
      <alignment horizontal="center" vertical="center" wrapText="1"/>
    </xf>
    <xf numFmtId="9" fontId="37" fillId="0" borderId="0" xfId="4" applyNumberFormat="1" applyFont="1" applyBorder="1" applyAlignment="1">
      <alignment horizontal="center" vertical="center"/>
    </xf>
    <xf numFmtId="170" fontId="37" fillId="0" borderId="0" xfId="4" applyNumberFormat="1" applyFont="1" applyBorder="1" applyAlignment="1">
      <alignment horizontal="center" vertical="center"/>
    </xf>
    <xf numFmtId="0" fontId="89" fillId="0" borderId="0" xfId="4" applyFont="1" applyAlignment="1">
      <alignment horizontal="left" vertical="center"/>
    </xf>
    <xf numFmtId="0" fontId="37" fillId="0" borderId="0" xfId="4" applyFont="1" applyAlignment="1">
      <alignment horizontal="left" vertical="center"/>
    </xf>
    <xf numFmtId="0" fontId="90" fillId="0" borderId="0" xfId="4" applyFont="1" applyAlignment="1">
      <alignment horizontal="center" vertical="center"/>
    </xf>
    <xf numFmtId="0" fontId="91" fillId="0" borderId="0" xfId="4" applyFont="1" applyAlignment="1">
      <alignment horizontal="center" vertical="center"/>
    </xf>
    <xf numFmtId="0" fontId="37" fillId="0" borderId="0" xfId="4" applyFont="1" applyBorder="1" applyAlignment="1">
      <alignment horizontal="center" vertical="center"/>
    </xf>
    <xf numFmtId="0" fontId="85" fillId="0" borderId="0" xfId="4" applyFont="1" applyAlignment="1">
      <alignment horizontal="center" vertical="center" wrapText="1"/>
    </xf>
    <xf numFmtId="0" fontId="94" fillId="0" borderId="0" xfId="4" applyFont="1" applyAlignment="1">
      <alignment horizontal="center" vertical="center"/>
    </xf>
    <xf numFmtId="0" fontId="95" fillId="0" borderId="0" xfId="4" applyFont="1" applyBorder="1" applyAlignment="1">
      <alignment horizontal="center" vertical="center"/>
    </xf>
    <xf numFmtId="0" fontId="96" fillId="0" borderId="0" xfId="4" applyFont="1" applyAlignment="1">
      <alignment horizontal="center" vertical="center"/>
    </xf>
    <xf numFmtId="0" fontId="94" fillId="0" borderId="0" xfId="4" applyFont="1" applyAlignment="1">
      <alignment horizontal="center"/>
    </xf>
    <xf numFmtId="0" fontId="3" fillId="0" borderId="0" xfId="4" applyFont="1" applyBorder="1" applyAlignment="1"/>
    <xf numFmtId="0" fontId="95" fillId="0" borderId="0" xfId="4" applyFont="1" applyBorder="1" applyAlignment="1">
      <alignment horizontal="center"/>
    </xf>
    <xf numFmtId="0" fontId="96" fillId="0" borderId="0" xfId="4" applyFont="1" applyAlignment="1">
      <alignment horizontal="center"/>
    </xf>
    <xf numFmtId="0" fontId="4" fillId="0" borderId="0" xfId="4" applyFont="1" applyBorder="1" applyAlignment="1"/>
    <xf numFmtId="0" fontId="94" fillId="0" borderId="0" xfId="4" applyFont="1" applyBorder="1" applyAlignment="1">
      <alignment horizontal="center"/>
    </xf>
    <xf numFmtId="0" fontId="97" fillId="0" borderId="0" xfId="864" applyFont="1" applyFill="1" applyBorder="1" applyAlignment="1"/>
    <xf numFmtId="0" fontId="87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0" fontId="3" fillId="0" borderId="0" xfId="4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98" fillId="0" borderId="0" xfId="864" applyFont="1" applyFill="1" applyBorder="1" applyAlignment="1">
      <alignment vertical="center"/>
    </xf>
    <xf numFmtId="0" fontId="3" fillId="0" borderId="0" xfId="0" applyFont="1" applyFill="1" applyBorder="1"/>
    <xf numFmtId="0" fontId="1" fillId="0" borderId="0" xfId="0" applyFont="1" applyBorder="1"/>
    <xf numFmtId="0" fontId="5" fillId="0" borderId="0" xfId="0" applyFont="1" applyFill="1" applyBorder="1"/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27" xfId="598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99" fillId="0" borderId="0" xfId="4" applyFont="1" applyAlignment="1">
      <alignment horizontal="center" vertical="center"/>
    </xf>
    <xf numFmtId="0" fontId="83" fillId="0" borderId="28" xfId="0" applyFont="1" applyBorder="1" applyAlignment="1">
      <alignment horizontal="center" vertical="center" wrapText="1"/>
    </xf>
    <xf numFmtId="4" fontId="7" fillId="0" borderId="1" xfId="598" applyNumberFormat="1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3" fontId="3" fillId="2" borderId="1" xfId="105" applyNumberFormat="1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right" vertical="center" wrapText="1"/>
    </xf>
    <xf numFmtId="3" fontId="2" fillId="2" borderId="1" xfId="105" applyNumberFormat="1" applyFont="1" applyFill="1" applyBorder="1" applyAlignment="1">
      <alignment horizontal="center" vertical="center"/>
    </xf>
    <xf numFmtId="0" fontId="2" fillId="2" borderId="1" xfId="4" applyFont="1" applyFill="1" applyBorder="1" applyAlignment="1">
      <alignment vertical="center" wrapText="1"/>
    </xf>
    <xf numFmtId="0" fontId="3" fillId="2" borderId="28" xfId="4" applyFont="1" applyFill="1" applyBorder="1" applyAlignment="1">
      <alignment vertical="center"/>
    </xf>
    <xf numFmtId="0" fontId="3" fillId="2" borderId="26" xfId="4" applyFont="1" applyFill="1" applyBorder="1" applyAlignment="1">
      <alignment vertical="center"/>
    </xf>
    <xf numFmtId="0" fontId="3" fillId="2" borderId="27" xfId="4" applyFont="1" applyFill="1" applyBorder="1" applyAlignment="1">
      <alignment vertical="center"/>
    </xf>
    <xf numFmtId="0" fontId="2" fillId="2" borderId="28" xfId="4" applyFont="1" applyFill="1" applyBorder="1" applyAlignment="1">
      <alignment vertical="center"/>
    </xf>
    <xf numFmtId="0" fontId="2" fillId="2" borderId="26" xfId="4" applyFont="1" applyFill="1" applyBorder="1" applyAlignment="1">
      <alignment vertical="center"/>
    </xf>
    <xf numFmtId="0" fontId="2" fillId="2" borderId="27" xfId="4" applyFont="1" applyFill="1" applyBorder="1" applyAlignment="1">
      <alignment vertical="center"/>
    </xf>
    <xf numFmtId="2" fontId="82" fillId="48" borderId="0" xfId="4" applyNumberFormat="1" applyFont="1" applyFill="1" applyAlignment="1">
      <alignment horizontal="center" vertical="center"/>
    </xf>
    <xf numFmtId="0" fontId="83" fillId="0" borderId="0" xfId="0" applyFont="1"/>
    <xf numFmtId="0" fontId="84" fillId="0" borderId="0" xfId="864" applyFont="1" applyFill="1" applyBorder="1" applyAlignment="1">
      <alignment vertical="center"/>
    </xf>
    <xf numFmtId="0" fontId="83" fillId="0" borderId="0" xfId="120" applyFont="1" applyFill="1" applyBorder="1" applyAlignment="1"/>
    <xf numFmtId="0" fontId="83" fillId="0" borderId="0" xfId="864" applyFont="1" applyFill="1" applyBorder="1" applyAlignment="1"/>
    <xf numFmtId="0" fontId="83" fillId="0" borderId="0" xfId="0" applyFont="1" applyAlignment="1">
      <alignment horizontal="right"/>
    </xf>
    <xf numFmtId="0" fontId="83" fillId="0" borderId="0" xfId="0" applyFont="1" applyAlignment="1">
      <alignment vertical="top" wrapText="1"/>
    </xf>
    <xf numFmtId="0" fontId="97" fillId="0" borderId="0" xfId="120" applyFont="1" applyFill="1" applyBorder="1" applyAlignment="1"/>
    <xf numFmtId="187" fontId="5" fillId="0" borderId="1" xfId="598" applyNumberFormat="1" applyFont="1" applyFill="1" applyBorder="1" applyAlignment="1">
      <alignment horizontal="center" vertical="center" wrapText="1"/>
    </xf>
    <xf numFmtId="0" fontId="86" fillId="0" borderId="0" xfId="0" applyFont="1"/>
    <xf numFmtId="4" fontId="2" fillId="2" borderId="1" xfId="105" applyNumberFormat="1" applyFont="1" applyFill="1" applyBorder="1" applyAlignment="1">
      <alignment horizontal="center" vertical="center" wrapText="1"/>
    </xf>
    <xf numFmtId="0" fontId="3" fillId="2" borderId="0" xfId="4" applyFont="1" applyFill="1" applyBorder="1" applyAlignment="1">
      <alignment vertical="center"/>
    </xf>
    <xf numFmtId="0" fontId="2" fillId="2" borderId="0" xfId="4" applyFont="1" applyFill="1" applyBorder="1" applyAlignment="1">
      <alignment vertical="center"/>
    </xf>
    <xf numFmtId="3" fontId="3" fillId="2" borderId="0" xfId="105" applyNumberFormat="1" applyFont="1" applyFill="1" applyBorder="1" applyAlignment="1">
      <alignment horizontal="center" vertical="center" wrapText="1"/>
    </xf>
    <xf numFmtId="4" fontId="2" fillId="2" borderId="0" xfId="105" applyNumberFormat="1" applyFont="1" applyFill="1" applyBorder="1" applyAlignment="1">
      <alignment horizontal="center" vertical="center" wrapText="1"/>
    </xf>
    <xf numFmtId="3" fontId="4" fillId="2" borderId="0" xfId="105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1" fontId="5" fillId="0" borderId="0" xfId="0" applyNumberFormat="1" applyFont="1" applyAlignment="1">
      <alignment horizontal="left" wrapText="1"/>
    </xf>
    <xf numFmtId="0" fontId="5" fillId="0" borderId="0" xfId="2" applyFont="1" applyFill="1" applyAlignment="1">
      <alignment horizontal="left"/>
    </xf>
    <xf numFmtId="0" fontId="1" fillId="0" borderId="0" xfId="2" applyFont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1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0" borderId="0" xfId="2" applyFont="1" applyAlignment="1">
      <alignment horizontal="left"/>
    </xf>
    <xf numFmtId="0" fontId="1" fillId="0" borderId="0" xfId="2" applyFont="1" applyAlignment="1"/>
    <xf numFmtId="0" fontId="1" fillId="2" borderId="0" xfId="2" applyFont="1" applyFill="1" applyAlignment="1">
      <alignment horizontal="center"/>
    </xf>
    <xf numFmtId="0" fontId="1" fillId="2" borderId="0" xfId="2" applyFont="1" applyFill="1" applyAlignment="1">
      <alignment horizontal="left"/>
    </xf>
    <xf numFmtId="0" fontId="1" fillId="0" borderId="0" xfId="2" applyFont="1" applyAlignment="1">
      <alignment horizontal="left" vertical="top"/>
    </xf>
    <xf numFmtId="0" fontId="5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/>
    </xf>
    <xf numFmtId="0" fontId="101" fillId="0" borderId="1" xfId="2" applyFont="1" applyFill="1" applyBorder="1" applyAlignment="1">
      <alignment horizontal="center"/>
    </xf>
    <xf numFmtId="0" fontId="102" fillId="0" borderId="0" xfId="0" applyFont="1"/>
    <xf numFmtId="0" fontId="5" fillId="0" borderId="0" xfId="2" applyFont="1"/>
    <xf numFmtId="0" fontId="5" fillId="0" borderId="0" xfId="868" applyFont="1"/>
    <xf numFmtId="0" fontId="5" fillId="0" borderId="0" xfId="2" applyFont="1" applyAlignment="1">
      <alignment horizontal="right" vertical="top" wrapText="1"/>
    </xf>
    <xf numFmtId="0" fontId="5" fillId="0" borderId="0" xfId="2" applyFont="1" applyAlignment="1">
      <alignment horizontal="center" vertical="top" wrapText="1"/>
    </xf>
    <xf numFmtId="0" fontId="5" fillId="0" borderId="0" xfId="2" applyFont="1" applyFill="1" applyBorder="1" applyAlignment="1">
      <alignment wrapText="1"/>
    </xf>
    <xf numFmtId="4" fontId="5" fillId="0" borderId="0" xfId="2" applyNumberFormat="1" applyFont="1" applyBorder="1"/>
    <xf numFmtId="0" fontId="5" fillId="0" borderId="0" xfId="2" applyFont="1" applyAlignment="1">
      <alignment horizontal="right" vertical="top"/>
    </xf>
    <xf numFmtId="0" fontId="1" fillId="0" borderId="0" xfId="868" applyFont="1"/>
    <xf numFmtId="0" fontId="1" fillId="0" borderId="0" xfId="2" applyFont="1"/>
    <xf numFmtId="0" fontId="1" fillId="0" borderId="0" xfId="2" applyFont="1" applyBorder="1"/>
    <xf numFmtId="49" fontId="3" fillId="2" borderId="1" xfId="4" applyNumberFormat="1" applyFont="1" applyFill="1" applyBorder="1" applyAlignment="1">
      <alignment horizontal="center" vertical="center" wrapText="1"/>
    </xf>
    <xf numFmtId="3" fontId="3" fillId="2" borderId="1" xfId="105" applyNumberFormat="1" applyFont="1" applyFill="1" applyBorder="1" applyAlignment="1">
      <alignment horizontal="center" vertical="center"/>
    </xf>
    <xf numFmtId="0" fontId="4" fillId="0" borderId="28" xfId="4" applyFont="1" applyFill="1" applyBorder="1" applyAlignment="1">
      <alignment vertical="center" wrapText="1"/>
    </xf>
    <xf numFmtId="0" fontId="82" fillId="0" borderId="28" xfId="4" applyFont="1" applyFill="1" applyBorder="1" applyAlignment="1">
      <alignment vertical="center" wrapText="1"/>
    </xf>
    <xf numFmtId="3" fontId="4" fillId="0" borderId="1" xfId="4" applyNumberFormat="1" applyFont="1" applyFill="1" applyBorder="1" applyAlignment="1">
      <alignment horizontal="center" vertical="center" wrapText="1"/>
    </xf>
    <xf numFmtId="4" fontId="3" fillId="2" borderId="1" xfId="105" applyNumberFormat="1" applyFont="1" applyFill="1" applyBorder="1" applyAlignment="1">
      <alignment horizontal="center" vertical="center" wrapText="1"/>
    </xf>
    <xf numFmtId="4" fontId="2" fillId="2" borderId="1" xfId="105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88" fontId="5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5" fillId="0" borderId="0" xfId="4" applyFont="1" applyBorder="1" applyAlignment="1">
      <alignment vertical="top" wrapText="1"/>
    </xf>
    <xf numFmtId="0" fontId="4" fillId="0" borderId="1" xfId="4" applyFont="1" applyFill="1" applyBorder="1" applyAlignment="1">
      <alignment horizontal="center" vertical="center" wrapText="1"/>
    </xf>
    <xf numFmtId="0" fontId="88" fillId="0" borderId="0" xfId="4" applyFont="1" applyBorder="1" applyAlignment="1">
      <alignment horizontal="left" wrapText="1"/>
    </xf>
    <xf numFmtId="0" fontId="88" fillId="0" borderId="21" xfId="4" applyFont="1" applyBorder="1" applyAlignment="1">
      <alignment horizontal="left" wrapText="1"/>
    </xf>
    <xf numFmtId="0" fontId="4" fillId="0" borderId="25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93" fillId="0" borderId="0" xfId="4" applyFont="1" applyAlignment="1">
      <alignment horizontal="center" wrapText="1"/>
    </xf>
    <xf numFmtId="0" fontId="4" fillId="0" borderId="0" xfId="4" applyFont="1" applyAlignment="1">
      <alignment horizontal="center" wrapText="1"/>
    </xf>
    <xf numFmtId="0" fontId="100" fillId="0" borderId="0" xfId="4" applyFont="1" applyBorder="1" applyAlignment="1">
      <alignment horizontal="center" vertical="top" wrapText="1"/>
    </xf>
    <xf numFmtId="0" fontId="4" fillId="2" borderId="0" xfId="4" applyFont="1" applyFill="1" applyAlignment="1">
      <alignment horizontal="left" vertical="center" wrapText="1"/>
    </xf>
    <xf numFmtId="0" fontId="37" fillId="0" borderId="0" xfId="4" applyFont="1" applyBorder="1" applyAlignment="1">
      <alignment horizontal="left" vertical="top" wrapText="1"/>
    </xf>
    <xf numFmtId="0" fontId="93" fillId="0" borderId="0" xfId="4" applyFont="1" applyAlignment="1">
      <alignment horizontal="center" vertical="top" wrapText="1"/>
    </xf>
    <xf numFmtId="0" fontId="37" fillId="0" borderId="26" xfId="4" applyFont="1" applyBorder="1" applyAlignment="1">
      <alignment horizontal="center" vertical="center"/>
    </xf>
    <xf numFmtId="0" fontId="37" fillId="0" borderId="0" xfId="4" applyFont="1" applyBorder="1" applyAlignment="1">
      <alignment horizontal="left" vertical="center" wrapText="1"/>
    </xf>
    <xf numFmtId="0" fontId="5" fillId="0" borderId="26" xfId="4" applyFont="1" applyBorder="1" applyAlignment="1">
      <alignment horizontal="center" vertical="center"/>
    </xf>
    <xf numFmtId="0" fontId="37" fillId="0" borderId="0" xfId="4" applyFont="1" applyAlignment="1">
      <alignment horizontal="left" vertical="center" wrapText="1"/>
    </xf>
    <xf numFmtId="0" fontId="37" fillId="0" borderId="0" xfId="4" applyFont="1" applyBorder="1" applyAlignment="1">
      <alignment horizontal="center" vertical="center" wrapText="1"/>
    </xf>
    <xf numFmtId="0" fontId="37" fillId="0" borderId="29" xfId="4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right" vertical="center" wrapText="1"/>
    </xf>
    <xf numFmtId="0" fontId="5" fillId="0" borderId="27" xfId="0" applyFont="1" applyBorder="1" applyAlignment="1">
      <alignment horizontal="right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8" fillId="0" borderId="28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83" fillId="0" borderId="28" xfId="598" applyFont="1" applyBorder="1" applyAlignment="1">
      <alignment horizontal="center" vertical="center" wrapText="1"/>
    </xf>
    <xf numFmtId="0" fontId="83" fillId="0" borderId="27" xfId="598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869" applyFont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167" fontId="1" fillId="2" borderId="1" xfId="867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right"/>
    </xf>
    <xf numFmtId="167" fontId="6" fillId="0" borderId="1" xfId="867" applyNumberFormat="1" applyFont="1" applyFill="1" applyBorder="1" applyAlignment="1">
      <alignment horizontal="center"/>
    </xf>
    <xf numFmtId="0" fontId="101" fillId="0" borderId="1" xfId="2" applyFont="1" applyFill="1" applyBorder="1" applyAlignment="1">
      <alignment horizontal="right"/>
    </xf>
    <xf numFmtId="167" fontId="101" fillId="0" borderId="1" xfId="867" applyNumberFormat="1" applyFont="1" applyFill="1" applyBorder="1" applyAlignment="1">
      <alignment horizontal="center"/>
    </xf>
    <xf numFmtId="0" fontId="5" fillId="0" borderId="0" xfId="2" applyFont="1" applyAlignment="1">
      <alignment horizontal="left" vertical="top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167" fontId="1" fillId="0" borderId="1" xfId="867" applyNumberFormat="1" applyFont="1" applyFill="1" applyBorder="1" applyAlignment="1">
      <alignment horizontal="center" vertical="center"/>
    </xf>
    <xf numFmtId="0" fontId="1" fillId="0" borderId="0" xfId="2" applyFont="1" applyAlignment="1">
      <alignment horizontal="left"/>
    </xf>
    <xf numFmtId="0" fontId="1" fillId="0" borderId="0" xfId="2" applyFont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1" fillId="2" borderId="0" xfId="2" applyFont="1" applyFill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83" fillId="0" borderId="1" xfId="2" applyFont="1" applyBorder="1" applyAlignment="1">
      <alignment horizontal="center" vertical="center" wrapText="1"/>
    </xf>
    <xf numFmtId="3" fontId="82" fillId="48" borderId="0" xfId="4" applyNumberFormat="1" applyFont="1" applyFill="1" applyAlignment="1">
      <alignment horizontal="center" vertical="center"/>
    </xf>
    <xf numFmtId="3" fontId="4" fillId="0" borderId="0" xfId="4" applyNumberFormat="1" applyFont="1" applyAlignment="1">
      <alignment horizontal="center" vertical="center"/>
    </xf>
    <xf numFmtId="0" fontId="93" fillId="0" borderId="0" xfId="4" applyFont="1" applyAlignment="1">
      <alignment horizontal="left" vertical="center"/>
    </xf>
    <xf numFmtId="0" fontId="87" fillId="0" borderId="0" xfId="4" applyFont="1" applyAlignment="1">
      <alignment horizontal="right" vertical="center"/>
    </xf>
    <xf numFmtId="0" fontId="103" fillId="0" borderId="0" xfId="4" applyFont="1" applyAlignment="1">
      <alignment horizontal="center" vertical="center"/>
    </xf>
    <xf numFmtId="0" fontId="104" fillId="0" borderId="0" xfId="4" applyFont="1" applyAlignment="1">
      <alignment horizontal="left" vertical="center"/>
    </xf>
    <xf numFmtId="0" fontId="84" fillId="0" borderId="0" xfId="4" applyFont="1" applyBorder="1" applyAlignment="1">
      <alignment horizontal="center"/>
    </xf>
    <xf numFmtId="0" fontId="103" fillId="0" borderId="0" xfId="4" applyFont="1" applyAlignment="1">
      <alignment horizontal="center"/>
    </xf>
    <xf numFmtId="0" fontId="105" fillId="0" borderId="0" xfId="4" applyFont="1" applyAlignment="1">
      <alignment horizontal="center"/>
    </xf>
    <xf numFmtId="0" fontId="103" fillId="0" borderId="0" xfId="4" applyFont="1" applyAlignment="1">
      <alignment horizontal="right" vertical="center"/>
    </xf>
  </cellXfs>
  <cellStyles count="870">
    <cellStyle name="_10.1 Эффект деят-ти" xfId="124"/>
    <cellStyle name="_2003_08_Телеотключение" xfId="106"/>
    <cellStyle name="_2ZM01!" xfId="107"/>
    <cellStyle name="_384" xfId="125"/>
    <cellStyle name="_385" xfId="126"/>
    <cellStyle name="_3g802!" xfId="108"/>
    <cellStyle name="_AQ_0109" xfId="109"/>
    <cellStyle name="_ATM over SDH" xfId="127"/>
    <cellStyle name="_Cp_E250 &amp; E450 _01" xfId="128"/>
    <cellStyle name="_IT-SCS" xfId="129"/>
    <cellStyle name="_LAN 23-10" xfId="130"/>
    <cellStyle name="_LVS" xfId="131"/>
    <cellStyle name="_Pr_Dyg60" xfId="132"/>
    <cellStyle name="_Q43339_RMD_AVT-6_MNPZ" xfId="133"/>
    <cellStyle name="_S3105_050603_new" xfId="134"/>
    <cellStyle name="_SCS_ECS_LVS" xfId="135"/>
    <cellStyle name="_SIBRON-#7163-v1-Протокол_дог_цены__смета_№1(проект)_специф_оборудования" xfId="110"/>
    <cellStyle name="_SmResSchort1" xfId="136"/>
    <cellStyle name="_Spec" xfId="137"/>
    <cellStyle name="_Блок бокс ЛПДС Чепурского" xfId="138"/>
    <cellStyle name="_Братск_S3182_общ_" xfId="139"/>
    <cellStyle name="_Волна давления" xfId="140"/>
    <cellStyle name="_Все системы 2" xfId="141"/>
    <cellStyle name="_ГРС Сибай" xfId="142"/>
    <cellStyle name="_ГТП_ ПИР БИК СМН-Приводино_12.05.09" xfId="143"/>
    <cellStyle name="_ГТП_ р.Сызранка 1444 (ИИ+ПР)" xfId="144"/>
    <cellStyle name="_ГТП_Замена подв.переход р. Панинский Еган" xfId="145"/>
    <cellStyle name="_ГТП_НПС Синдор Газ" xfId="146"/>
    <cellStyle name="_ГТП_Нюксеница Сметы СМН-11" xfId="147"/>
    <cellStyle name="_ГТП_ПИР БИК СМН-Чикшино_11.05.09" xfId="148"/>
    <cellStyle name="_ГТП_р Сыня Сметы СМН-11" xfId="149"/>
    <cellStyle name="_ГТП_р Холуйница Сметы СМН-11" xfId="150"/>
    <cellStyle name="_ГТП_р Шаболга Сметы СМН-11" xfId="151"/>
    <cellStyle name="_ГТП_Смета ПиР Субханкулово8 к ДС" xfId="152"/>
    <cellStyle name="_ГЭС спецификация" xfId="111"/>
    <cellStyle name="_ЗИП" xfId="153"/>
    <cellStyle name="_ЗРУ таёжная" xfId="154"/>
    <cellStyle name="_изыскания 16кв.дом  Алдан" xfId="155"/>
    <cellStyle name="_Исправленый 28.07.05 Уяр" xfId="156"/>
    <cellStyle name="_Как пример промежуточная ведомость" xfId="112"/>
    <cellStyle name="_Книга1" xfId="113"/>
    <cellStyle name="_Книга1 (4)" xfId="157"/>
    <cellStyle name="_Копия БП_доп макет" xfId="158"/>
    <cellStyle name="_Копия Смета ПИР для зак (Газ геодезия)V3" xfId="159"/>
    <cellStyle name="_КСВТ" xfId="160"/>
    <cellStyle name="_Леско1" xfId="161"/>
    <cellStyle name="_Микроэкономика  1 Проектные работы" xfId="162"/>
    <cellStyle name="_Микроэкономика  2 Проектные работы" xfId="163"/>
    <cellStyle name="_НПЗ" xfId="164"/>
    <cellStyle name="_НПЗ (2)" xfId="165"/>
    <cellStyle name="_объектные сводная сметы ВЭС2" xfId="114"/>
    <cellStyle name="_ОПУ" xfId="166"/>
    <cellStyle name="_от 08.08.09г.-Здание ЦРС,столовая ПБО АРНУ - 01.07 согл." xfId="167"/>
    <cellStyle name="_Периферия" xfId="168"/>
    <cellStyle name="_пример заполнения для расчета коэф" xfId="5"/>
    <cellStyle name="_Пример расчета" xfId="169"/>
    <cellStyle name="_Проектные работы" xfId="170"/>
    <cellStyle name="_р Сыня Сметы СМН-11" xfId="171"/>
    <cellStyle name="_р Холуйница Сметы СМН-11" xfId="172"/>
    <cellStyle name="_Рабочие станции" xfId="173"/>
    <cellStyle name="_Расчет конкурсной цены по ОРУ 110кВ Замена масляных выключателей на элегазовые10,11,13  утв-ый вариант" xfId="115"/>
    <cellStyle name="_Расчет переводного коэф БМК сети Петров" xfId="6"/>
    <cellStyle name="_Расчёт стоимост 1 чел-часа по ПИР (КНТЦ1 ) (2)" xfId="174"/>
    <cellStyle name="_Рек ППМН -Койва-1036 км 30 06" xfId="175"/>
    <cellStyle name="_Ростовский (3)" xfId="176"/>
    <cellStyle name="_сводная смета" xfId="177"/>
    <cellStyle name="_Сводные сметы" xfId="178"/>
    <cellStyle name="_Сервера" xfId="179"/>
    <cellStyle name="_Система управления" xfId="180"/>
    <cellStyle name="_Смета" xfId="181"/>
    <cellStyle name="_смета 1 (2)" xfId="182"/>
    <cellStyle name="_смета ИТ2" xfId="116"/>
    <cellStyle name="_Смета Казахстан(Западный ТП)" xfId="183"/>
    <cellStyle name="_Смета НПС (2)" xfId="184"/>
    <cellStyle name="_Смета СОУ" xfId="185"/>
    <cellStyle name="_Смета ТМ 5 ПС" xfId="186"/>
    <cellStyle name="_Смета ТМ А-М" xfId="187"/>
    <cellStyle name="_Смета_ Образец СВОДНАЯ" xfId="188"/>
    <cellStyle name="_Сметы ВНИИСТ" xfId="189"/>
    <cellStyle name="_Сметы ВНИИСТ_01.04.08 Смета на ИИР_ПИРС" xfId="190"/>
    <cellStyle name="_Сметы ВНИИСТ_27.08.08 ИИ КППСОД 0-68-ТСМН" xfId="191"/>
    <cellStyle name="_Спецификация" xfId="192"/>
    <cellStyle name="_Телеотключение" xfId="117"/>
    <cellStyle name="_ТМ Быково Кириши" xfId="193"/>
    <cellStyle name="_УПАТС ГУГОЧС 2003 (копия)" xfId="194"/>
    <cellStyle name="_Уяр ТЗ 2_" xfId="195"/>
    <cellStyle name="_ЩСУ 394" xfId="196"/>
    <cellStyle name="_ЩСУ Тайшет" xfId="197"/>
    <cellStyle name="_Экспертиза" xfId="198"/>
    <cellStyle name="_Японское море_РД - ВНИИСТ" xfId="199"/>
    <cellStyle name="20% - Акцент1 2" xfId="7"/>
    <cellStyle name="20% - Акцент1 2 2" xfId="200"/>
    <cellStyle name="20% - Акцент2 2" xfId="8"/>
    <cellStyle name="20% - Акцент2 2 2" xfId="201"/>
    <cellStyle name="20% - Акцент3 2" xfId="9"/>
    <cellStyle name="20% - Акцент3 2 2" xfId="202"/>
    <cellStyle name="20% - Акцент4 2" xfId="10"/>
    <cellStyle name="20% - Акцент4 2 2" xfId="203"/>
    <cellStyle name="20% - Акцент5 2" xfId="11"/>
    <cellStyle name="20% - Акцент5 2 2" xfId="204"/>
    <cellStyle name="20% - Акцент6 2" xfId="12"/>
    <cellStyle name="20% - Акцент6 2 2" xfId="205"/>
    <cellStyle name="40% - Акцент1 2" xfId="13"/>
    <cellStyle name="40% - Акцент1 2 2" xfId="206"/>
    <cellStyle name="40% - Акцент2 2" xfId="14"/>
    <cellStyle name="40% - Акцент2 2 2" xfId="207"/>
    <cellStyle name="40% - Акцент3 2" xfId="15"/>
    <cellStyle name="40% - Акцент3 2 2" xfId="208"/>
    <cellStyle name="40% - Акцент4 2" xfId="16"/>
    <cellStyle name="40% - Акцент4 2 2" xfId="209"/>
    <cellStyle name="40% - Акцент5 2" xfId="17"/>
    <cellStyle name="40% - Акцент5 2 2" xfId="210"/>
    <cellStyle name="40% - Акцент6 2" xfId="18"/>
    <cellStyle name="40% - Акцент6 2 2" xfId="211"/>
    <cellStyle name="60% - Акцент1 2" xfId="19"/>
    <cellStyle name="60% - Акцент1 2 2" xfId="212"/>
    <cellStyle name="60% - Акцент2 2" xfId="20"/>
    <cellStyle name="60% - Акцент2 2 2" xfId="213"/>
    <cellStyle name="60% - Акцент3 2" xfId="21"/>
    <cellStyle name="60% - Акцент3 2 2" xfId="214"/>
    <cellStyle name="60% - Акцент4 2" xfId="22"/>
    <cellStyle name="60% - Акцент4 2 2" xfId="215"/>
    <cellStyle name="60% - Акцент5 2" xfId="23"/>
    <cellStyle name="60% - Акцент5 2 2" xfId="216"/>
    <cellStyle name="60% - Акцент6 2" xfId="24"/>
    <cellStyle name="60% - Акцент6 2 2" xfId="217"/>
    <cellStyle name="Aaia?iue [0]_1 yoa?" xfId="218"/>
    <cellStyle name="Aaia?iue_1 yoa?" xfId="219"/>
    <cellStyle name="Accent1" xfId="220"/>
    <cellStyle name="Accent1 - 20%" xfId="221"/>
    <cellStyle name="Accent1 - 40%" xfId="222"/>
    <cellStyle name="Accent1 - 60%" xfId="223"/>
    <cellStyle name="Accent2" xfId="224"/>
    <cellStyle name="Accent2 - 20%" xfId="225"/>
    <cellStyle name="Accent2 - 40%" xfId="226"/>
    <cellStyle name="Accent2 - 60%" xfId="227"/>
    <cellStyle name="Accent3" xfId="228"/>
    <cellStyle name="Accent3 - 20%" xfId="229"/>
    <cellStyle name="Accent3 - 40%" xfId="230"/>
    <cellStyle name="Accent3 - 60%" xfId="231"/>
    <cellStyle name="Accent4" xfId="232"/>
    <cellStyle name="Accent4 - 20%" xfId="233"/>
    <cellStyle name="Accent4 - 40%" xfId="234"/>
    <cellStyle name="Accent4 - 60%" xfId="235"/>
    <cellStyle name="Accent5" xfId="236"/>
    <cellStyle name="Accent5 - 20%" xfId="237"/>
    <cellStyle name="Accent5 - 40%" xfId="238"/>
    <cellStyle name="Accent5 - 60%" xfId="239"/>
    <cellStyle name="Accent6" xfId="240"/>
    <cellStyle name="Accent6 - 20%" xfId="241"/>
    <cellStyle name="Accent6 - 40%" xfId="242"/>
    <cellStyle name="Accent6 - 60%" xfId="243"/>
    <cellStyle name="Bad" xfId="244"/>
    <cellStyle name="Calculation" xfId="245"/>
    <cellStyle name="category" xfId="246"/>
    <cellStyle name="Check Cell" xfId="247"/>
    <cellStyle name="Comma [0]_03" xfId="248"/>
    <cellStyle name="Comma_03" xfId="249"/>
    <cellStyle name="Cost" xfId="250"/>
    <cellStyle name="Currency [0]" xfId="251"/>
    <cellStyle name="Currency_03" xfId="252"/>
    <cellStyle name="done" xfId="253"/>
    <cellStyle name="Emphasis 1" xfId="254"/>
    <cellStyle name="Emphasis 2" xfId="255"/>
    <cellStyle name="Emphasis 3" xfId="256"/>
    <cellStyle name="Equpment" xfId="257"/>
    <cellStyle name="Equpment Header" xfId="258"/>
    <cellStyle name="Equpment_Internet" xfId="259"/>
    <cellStyle name="Euro" xfId="260"/>
    <cellStyle name="Euro 10" xfId="261"/>
    <cellStyle name="Euro 11" xfId="262"/>
    <cellStyle name="Euro 12" xfId="263"/>
    <cellStyle name="Euro 13" xfId="264"/>
    <cellStyle name="Euro 14" xfId="265"/>
    <cellStyle name="Euro 15" xfId="266"/>
    <cellStyle name="Euro 16" xfId="267"/>
    <cellStyle name="Euro 17" xfId="268"/>
    <cellStyle name="Euro 18" xfId="269"/>
    <cellStyle name="Euro 19" xfId="270"/>
    <cellStyle name="Euro 2" xfId="271"/>
    <cellStyle name="Euro 20" xfId="272"/>
    <cellStyle name="Euro 21" xfId="273"/>
    <cellStyle name="Euro 3" xfId="274"/>
    <cellStyle name="Euro 4" xfId="275"/>
    <cellStyle name="Euro 5" xfId="276"/>
    <cellStyle name="Euro 6" xfId="277"/>
    <cellStyle name="Euro 7" xfId="278"/>
    <cellStyle name="Euro 8" xfId="279"/>
    <cellStyle name="Euro 9" xfId="280"/>
    <cellStyle name="eZ????z_WS_ACER.XLS" xfId="281"/>
    <cellStyle name="Good" xfId="282"/>
    <cellStyle name="Grey" xfId="283"/>
    <cellStyle name="GROS" xfId="284"/>
    <cellStyle name="HEADER" xfId="285"/>
    <cellStyle name="Heading 1" xfId="286"/>
    <cellStyle name="Heading 2" xfId="287"/>
    <cellStyle name="Heading 3" xfId="288"/>
    <cellStyle name="Heading 4" xfId="289"/>
    <cellStyle name="Iau?iue_1 yoa?" xfId="290"/>
    <cellStyle name="Input" xfId="291"/>
    <cellStyle name="Input [yellow]" xfId="292"/>
    <cellStyle name="Input_3050 ИИР" xfId="293"/>
    <cellStyle name="Linked Cell" xfId="294"/>
    <cellStyle name="Model" xfId="295"/>
    <cellStyle name="Neutral" xfId="296"/>
    <cellStyle name="normal" xfId="297"/>
    <cellStyle name="Normal - Style1" xfId="298"/>
    <cellStyle name="Normal_# Project Landata Price List Q1 2005 New" xfId="118"/>
    <cellStyle name="Normal_смета Big_1" xfId="869"/>
    <cellStyle name="Normal1" xfId="299"/>
    <cellStyle name="NormalText" xfId="300"/>
    <cellStyle name="normбlnн_MDRC's" xfId="119"/>
    <cellStyle name="Note" xfId="301"/>
    <cellStyle name="Note 10" xfId="302"/>
    <cellStyle name="Note 2" xfId="303"/>
    <cellStyle name="Note 3" xfId="304"/>
    <cellStyle name="Note 4" xfId="305"/>
    <cellStyle name="Note 5" xfId="306"/>
    <cellStyle name="Note 6" xfId="307"/>
    <cellStyle name="Note 7" xfId="308"/>
    <cellStyle name="Note 8" xfId="309"/>
    <cellStyle name="Note 9" xfId="310"/>
    <cellStyle name="Note_3050 ИИР" xfId="311"/>
    <cellStyle name="Oeiainiaue [0]_1 yoa?" xfId="312"/>
    <cellStyle name="Oeiainiaue_1 yoa?" xfId="313"/>
    <cellStyle name="Ouny?e [0]_SPEC_WAN" xfId="314"/>
    <cellStyle name="Ouny?e_SPEC_WAN" xfId="315"/>
    <cellStyle name="Output" xfId="316"/>
    <cellStyle name="Percent [2]" xfId="317"/>
    <cellStyle name="Price" xfId="318"/>
    <cellStyle name="S0" xfId="25"/>
    <cellStyle name="S0 10" xfId="319"/>
    <cellStyle name="S0 11" xfId="320"/>
    <cellStyle name="S0 12" xfId="321"/>
    <cellStyle name="S0 2" xfId="322"/>
    <cellStyle name="S0 3" xfId="323"/>
    <cellStyle name="S0 4" xfId="324"/>
    <cellStyle name="S0 5" xfId="325"/>
    <cellStyle name="S0 6" xfId="326"/>
    <cellStyle name="S0 7" xfId="327"/>
    <cellStyle name="S0 8" xfId="328"/>
    <cellStyle name="S0 9" xfId="329"/>
    <cellStyle name="S0_Выборка по Электросвязь от 20.08.2010" xfId="330"/>
    <cellStyle name="S1" xfId="92"/>
    <cellStyle name="S1 10" xfId="331"/>
    <cellStyle name="S1 11" xfId="332"/>
    <cellStyle name="S1 12" xfId="333"/>
    <cellStyle name="S1 2" xfId="334"/>
    <cellStyle name="S1 3" xfId="335"/>
    <cellStyle name="S1 4" xfId="336"/>
    <cellStyle name="S1 5" xfId="337"/>
    <cellStyle name="S1 6" xfId="338"/>
    <cellStyle name="S1 7" xfId="339"/>
    <cellStyle name="S1 8" xfId="340"/>
    <cellStyle name="S1 9" xfId="341"/>
    <cellStyle name="S1_Выборка по Электросвязь от 20.08.2010" xfId="342"/>
    <cellStyle name="S10" xfId="93"/>
    <cellStyle name="S10 10" xfId="343"/>
    <cellStyle name="S10 11" xfId="344"/>
    <cellStyle name="S10 12" xfId="345"/>
    <cellStyle name="S10 13" xfId="346"/>
    <cellStyle name="S10 2" xfId="347"/>
    <cellStyle name="S10 3" xfId="348"/>
    <cellStyle name="S10 4" xfId="349"/>
    <cellStyle name="S10 5" xfId="350"/>
    <cellStyle name="S10 6" xfId="351"/>
    <cellStyle name="S10 7" xfId="352"/>
    <cellStyle name="S10 8" xfId="353"/>
    <cellStyle name="S10 9" xfId="354"/>
    <cellStyle name="S10_Выборка по Электросвязь от 20.08.2010" xfId="355"/>
    <cellStyle name="S11" xfId="94"/>
    <cellStyle name="S11 10" xfId="356"/>
    <cellStyle name="S11 11" xfId="357"/>
    <cellStyle name="S11 12" xfId="358"/>
    <cellStyle name="S11 13" xfId="359"/>
    <cellStyle name="S11 2" xfId="360"/>
    <cellStyle name="S11 2 2" xfId="361"/>
    <cellStyle name="S11 2_Выборка по Электросвязь от 20.08.2010" xfId="362"/>
    <cellStyle name="S11 3" xfId="363"/>
    <cellStyle name="S11 4" xfId="364"/>
    <cellStyle name="S11 5" xfId="365"/>
    <cellStyle name="S11 6" xfId="366"/>
    <cellStyle name="S11 7" xfId="367"/>
    <cellStyle name="S11 8" xfId="368"/>
    <cellStyle name="S11 9" xfId="369"/>
    <cellStyle name="S11_Выборка по Электросвязь от 20.08.2010" xfId="370"/>
    <cellStyle name="S12" xfId="95"/>
    <cellStyle name="S12 10" xfId="371"/>
    <cellStyle name="S12 11" xfId="372"/>
    <cellStyle name="S12 12" xfId="373"/>
    <cellStyle name="S12 2" xfId="374"/>
    <cellStyle name="S12 3" xfId="375"/>
    <cellStyle name="S12 4" xfId="376"/>
    <cellStyle name="S12 5" xfId="377"/>
    <cellStyle name="S12 6" xfId="378"/>
    <cellStyle name="S12 7" xfId="379"/>
    <cellStyle name="S12 8" xfId="380"/>
    <cellStyle name="S12 9" xfId="381"/>
    <cellStyle name="S12_Выборка по Электросвязь от 20.08.2010" xfId="382"/>
    <cellStyle name="S13" xfId="96"/>
    <cellStyle name="S13 2" xfId="383"/>
    <cellStyle name="S13 2 2" xfId="384"/>
    <cellStyle name="S13 3" xfId="385"/>
    <cellStyle name="S13_Выборка по Электросвязь от 20.08.2010" xfId="386"/>
    <cellStyle name="S14" xfId="97"/>
    <cellStyle name="S14 2" xfId="387"/>
    <cellStyle name="S14 2 2" xfId="388"/>
    <cellStyle name="S14 3" xfId="389"/>
    <cellStyle name="S14_Выборка по Электросвязь от 20.08.2010" xfId="390"/>
    <cellStyle name="S15" xfId="98"/>
    <cellStyle name="S15 2" xfId="391"/>
    <cellStyle name="S15 3" xfId="392"/>
    <cellStyle name="S15_Выборка по Электросвязь от 20.08.2010" xfId="393"/>
    <cellStyle name="S16" xfId="394"/>
    <cellStyle name="S2" xfId="99"/>
    <cellStyle name="S2 10" xfId="395"/>
    <cellStyle name="S2 11" xfId="396"/>
    <cellStyle name="S2 12" xfId="397"/>
    <cellStyle name="S2 13" xfId="398"/>
    <cellStyle name="S2 2" xfId="399"/>
    <cellStyle name="S2 2 2" xfId="400"/>
    <cellStyle name="S2 2_Выборка по Электросвязь от 20.08.2010" xfId="401"/>
    <cellStyle name="S2 3" xfId="402"/>
    <cellStyle name="S2 4" xfId="403"/>
    <cellStyle name="S2 5" xfId="404"/>
    <cellStyle name="S2 6" xfId="405"/>
    <cellStyle name="S2 7" xfId="406"/>
    <cellStyle name="S2 8" xfId="407"/>
    <cellStyle name="S2 9" xfId="408"/>
    <cellStyle name="S2_Выборка по Электросвязь от 20.08.2010" xfId="409"/>
    <cellStyle name="S3" xfId="100"/>
    <cellStyle name="S3 10" xfId="410"/>
    <cellStyle name="S3 11" xfId="411"/>
    <cellStyle name="S3 12" xfId="412"/>
    <cellStyle name="S3 13" xfId="413"/>
    <cellStyle name="S3 2" xfId="414"/>
    <cellStyle name="S3 2 2" xfId="415"/>
    <cellStyle name="S3 2_Выборка по Электросвязь от 20.08.2010" xfId="416"/>
    <cellStyle name="S3 3" xfId="417"/>
    <cellStyle name="S3 4" xfId="418"/>
    <cellStyle name="S3 5" xfId="419"/>
    <cellStyle name="S3 6" xfId="420"/>
    <cellStyle name="S3 7" xfId="421"/>
    <cellStyle name="S3 8" xfId="422"/>
    <cellStyle name="S3 9" xfId="423"/>
    <cellStyle name="S3_Выборка по Электросвязь от 20.08.2010" xfId="424"/>
    <cellStyle name="S4" xfId="101"/>
    <cellStyle name="S4 10" xfId="425"/>
    <cellStyle name="S4 11" xfId="426"/>
    <cellStyle name="S4 12" xfId="427"/>
    <cellStyle name="S4 13" xfId="428"/>
    <cellStyle name="S4 2" xfId="429"/>
    <cellStyle name="S4 2 2" xfId="430"/>
    <cellStyle name="S4 2_Выборка по Электросвязь от 20.08.2010" xfId="431"/>
    <cellStyle name="S4 3" xfId="432"/>
    <cellStyle name="S4 4" xfId="433"/>
    <cellStyle name="S4 5" xfId="434"/>
    <cellStyle name="S4 6" xfId="435"/>
    <cellStyle name="S4 7" xfId="436"/>
    <cellStyle name="S4 8" xfId="437"/>
    <cellStyle name="S4 9" xfId="438"/>
    <cellStyle name="S4_Выборка по Электросвязь от 20.08.2010" xfId="439"/>
    <cellStyle name="S5" xfId="26"/>
    <cellStyle name="S5 2" xfId="440"/>
    <cellStyle name="S5 3" xfId="441"/>
    <cellStyle name="S5_Выборка по Электросвязь от 20.08.2010" xfId="442"/>
    <cellStyle name="S6" xfId="102"/>
    <cellStyle name="S6 2" xfId="443"/>
    <cellStyle name="S6 3" xfId="444"/>
    <cellStyle name="S6_Выборка по Электросвязь от 20.08.2010" xfId="445"/>
    <cellStyle name="S7" xfId="27"/>
    <cellStyle name="S7 10" xfId="446"/>
    <cellStyle name="S7 11" xfId="447"/>
    <cellStyle name="S7 12" xfId="448"/>
    <cellStyle name="S7 2" xfId="449"/>
    <cellStyle name="S7 3" xfId="450"/>
    <cellStyle name="S7 4" xfId="451"/>
    <cellStyle name="S7 5" xfId="452"/>
    <cellStyle name="S7 6" xfId="453"/>
    <cellStyle name="S7 7" xfId="454"/>
    <cellStyle name="S7 8" xfId="455"/>
    <cellStyle name="S7 9" xfId="456"/>
    <cellStyle name="S7_Выборка по Электросвязь от 20.08.2010" xfId="457"/>
    <cellStyle name="S8" xfId="103"/>
    <cellStyle name="S8 10" xfId="458"/>
    <cellStyle name="S8 11" xfId="459"/>
    <cellStyle name="S8 12" xfId="460"/>
    <cellStyle name="S8 2" xfId="461"/>
    <cellStyle name="S8 3" xfId="462"/>
    <cellStyle name="S8 4" xfId="463"/>
    <cellStyle name="S8 5" xfId="464"/>
    <cellStyle name="S8 6" xfId="465"/>
    <cellStyle name="S8 7" xfId="466"/>
    <cellStyle name="S8 8" xfId="467"/>
    <cellStyle name="S8 9" xfId="468"/>
    <cellStyle name="S8_Выборка по Электросвязь от 20.08.2010" xfId="469"/>
    <cellStyle name="S9" xfId="104"/>
    <cellStyle name="S9 10" xfId="470"/>
    <cellStyle name="S9 11" xfId="471"/>
    <cellStyle name="S9 12" xfId="472"/>
    <cellStyle name="S9 2" xfId="473"/>
    <cellStyle name="S9 3" xfId="474"/>
    <cellStyle name="S9 4" xfId="475"/>
    <cellStyle name="S9 5" xfId="476"/>
    <cellStyle name="S9 6" xfId="477"/>
    <cellStyle name="S9 7" xfId="478"/>
    <cellStyle name="S9 8" xfId="479"/>
    <cellStyle name="S9 9" xfId="480"/>
    <cellStyle name="S9_1" xfId="481"/>
    <cellStyle name="Sheet Title" xfId="482"/>
    <cellStyle name="subhead" xfId="483"/>
    <cellStyle name="Subtatle" xfId="484"/>
    <cellStyle name="SubTitle" xfId="485"/>
    <cellStyle name="Title" xfId="486"/>
    <cellStyle name="Total" xfId="487"/>
    <cellStyle name="uber" xfId="488"/>
    <cellStyle name="Warning Text" xfId="489"/>
    <cellStyle name="Акт" xfId="28"/>
    <cellStyle name="Акт 10" xfId="490"/>
    <cellStyle name="Акт 11" xfId="491"/>
    <cellStyle name="Акт 12" xfId="492"/>
    <cellStyle name="Акт 13" xfId="493"/>
    <cellStyle name="Акт 14" xfId="494"/>
    <cellStyle name="Акт 15" xfId="495"/>
    <cellStyle name="Акт 16" xfId="496"/>
    <cellStyle name="Акт 17" xfId="497"/>
    <cellStyle name="Акт 18" xfId="498"/>
    <cellStyle name="Акт 19" xfId="499"/>
    <cellStyle name="Акт 2" xfId="500"/>
    <cellStyle name="Акт 20" xfId="501"/>
    <cellStyle name="Акт 21" xfId="502"/>
    <cellStyle name="Акт 22" xfId="503"/>
    <cellStyle name="Акт 23" xfId="504"/>
    <cellStyle name="Акт 24" xfId="505"/>
    <cellStyle name="Акт 25" xfId="506"/>
    <cellStyle name="Акт 26" xfId="507"/>
    <cellStyle name="Акт 27" xfId="508"/>
    <cellStyle name="Акт 3" xfId="509"/>
    <cellStyle name="Акт 4" xfId="510"/>
    <cellStyle name="Акт 5" xfId="511"/>
    <cellStyle name="Акт 6" xfId="512"/>
    <cellStyle name="Акт 7" xfId="513"/>
    <cellStyle name="Акт 8" xfId="514"/>
    <cellStyle name="Акт 9" xfId="515"/>
    <cellStyle name="АктМТСН" xfId="29"/>
    <cellStyle name="АктМТСН 2" xfId="76"/>
    <cellStyle name="Акцент1 2" xfId="30"/>
    <cellStyle name="Акцент1 2 2" xfId="516"/>
    <cellStyle name="Акцент2 2" xfId="31"/>
    <cellStyle name="Акцент2 2 2" xfId="517"/>
    <cellStyle name="Акцент3 2" xfId="32"/>
    <cellStyle name="Акцент3 2 2" xfId="518"/>
    <cellStyle name="Акцент4 2" xfId="33"/>
    <cellStyle name="Акцент4 2 2" xfId="519"/>
    <cellStyle name="Акцент5 2" xfId="34"/>
    <cellStyle name="Акцент5 2 2" xfId="520"/>
    <cellStyle name="Акцент6 2" xfId="35"/>
    <cellStyle name="Акцент6 2 2" xfId="521"/>
    <cellStyle name="Ввод  2" xfId="36"/>
    <cellStyle name="Ввод  2 2" xfId="522"/>
    <cellStyle name="ВедРесурсов" xfId="37"/>
    <cellStyle name="ВедРесурсов 10" xfId="523"/>
    <cellStyle name="ВедРесурсов 11" xfId="524"/>
    <cellStyle name="ВедРесурсов 12" xfId="525"/>
    <cellStyle name="ВедРесурсов 13" xfId="526"/>
    <cellStyle name="ВедРесурсов 14" xfId="527"/>
    <cellStyle name="ВедРесурсов 15" xfId="528"/>
    <cellStyle name="ВедРесурсов 16" xfId="529"/>
    <cellStyle name="ВедРесурсов 17" xfId="530"/>
    <cellStyle name="ВедРесурсов 18" xfId="531"/>
    <cellStyle name="ВедРесурсов 19" xfId="532"/>
    <cellStyle name="ВедРесурсов 2" xfId="77"/>
    <cellStyle name="ВедРесурсов 20" xfId="533"/>
    <cellStyle name="ВедРесурсов 21" xfId="534"/>
    <cellStyle name="ВедРесурсов 22" xfId="535"/>
    <cellStyle name="ВедРесурсов 23" xfId="536"/>
    <cellStyle name="ВедРесурсов 24" xfId="537"/>
    <cellStyle name="ВедРесурсов 25" xfId="538"/>
    <cellStyle name="ВедРесурсов 26" xfId="539"/>
    <cellStyle name="ВедРесурсов 27" xfId="540"/>
    <cellStyle name="ВедРесурсов 28" xfId="541"/>
    <cellStyle name="ВедРесурсов 3" xfId="542"/>
    <cellStyle name="ВедРесурсов 4" xfId="543"/>
    <cellStyle name="ВедРесурсов 5" xfId="544"/>
    <cellStyle name="ВедРесурсов 6" xfId="545"/>
    <cellStyle name="ВедРесурсов 7" xfId="546"/>
    <cellStyle name="ВедРесурсов 8" xfId="547"/>
    <cellStyle name="ВедРесурсов 9" xfId="548"/>
    <cellStyle name="ВедРесурсовАкт" xfId="38"/>
    <cellStyle name="Вывод 2" xfId="39"/>
    <cellStyle name="Вывод 2 2" xfId="549"/>
    <cellStyle name="Вычисление 2" xfId="40"/>
    <cellStyle name="Вычисление 2 2" xfId="550"/>
    <cellStyle name="Гиперссылка 2" xfId="78"/>
    <cellStyle name="ДАТА" xfId="551"/>
    <cellStyle name="Денежный [0] 2" xfId="552"/>
    <cellStyle name="Денежный [0] 2 2" xfId="553"/>
    <cellStyle name="Денежный 2" xfId="554"/>
    <cellStyle name="Заголовок 1 2" xfId="41"/>
    <cellStyle name="Заголовок 1 2 2" xfId="555"/>
    <cellStyle name="Заголовок 2 2" xfId="42"/>
    <cellStyle name="Заголовок 2 2 2" xfId="556"/>
    <cellStyle name="Заголовок 3 2" xfId="43"/>
    <cellStyle name="Заголовок 3 2 2" xfId="557"/>
    <cellStyle name="Заголовок 4 2" xfId="44"/>
    <cellStyle name="Заголовок 4 2 2" xfId="558"/>
    <cellStyle name="ЗАГОЛОВОК1" xfId="559"/>
    <cellStyle name="ЗАГОЛОВОК2" xfId="560"/>
    <cellStyle name="Индексы" xfId="45"/>
    <cellStyle name="Итог 2" xfId="46"/>
    <cellStyle name="Итог 2 2" xfId="561"/>
    <cellStyle name="Итоги" xfId="47"/>
    <cellStyle name="ИтогоАктБазЦ" xfId="48"/>
    <cellStyle name="ИтогоАктБИМ" xfId="49"/>
    <cellStyle name="ИтогоАктБИМ 2" xfId="79"/>
    <cellStyle name="ИтогоАктРесМет" xfId="50"/>
    <cellStyle name="ИтогоАктРесМет 2" xfId="80"/>
    <cellStyle name="ИтогоБазЦ" xfId="51"/>
    <cellStyle name="ИтогоБИМ" xfId="52"/>
    <cellStyle name="ИтогоБИМ 2" xfId="81"/>
    <cellStyle name="ИТОГОВЫЙ" xfId="562"/>
    <cellStyle name="ИтогоРесМет" xfId="53"/>
    <cellStyle name="ИтогоРесМет 2" xfId="82"/>
    <cellStyle name="Контрольная ячейка 2" xfId="54"/>
    <cellStyle name="Контрольная ячейка 2 2" xfId="563"/>
    <cellStyle name="ЛокСмета" xfId="55"/>
    <cellStyle name="ЛокСмета 10" xfId="564"/>
    <cellStyle name="ЛокСмета 11" xfId="565"/>
    <cellStyle name="ЛокСмета 12" xfId="566"/>
    <cellStyle name="ЛокСмета 13" xfId="567"/>
    <cellStyle name="ЛокСмета 14" xfId="568"/>
    <cellStyle name="ЛокСмета 15" xfId="569"/>
    <cellStyle name="ЛокСмета 16" xfId="570"/>
    <cellStyle name="ЛокСмета 17" xfId="571"/>
    <cellStyle name="ЛокСмета 18" xfId="572"/>
    <cellStyle name="ЛокСмета 19" xfId="573"/>
    <cellStyle name="ЛокСмета 2" xfId="83"/>
    <cellStyle name="ЛокСмета 20" xfId="574"/>
    <cellStyle name="ЛокСмета 21" xfId="575"/>
    <cellStyle name="ЛокСмета 22" xfId="576"/>
    <cellStyle name="ЛокСмета 23" xfId="577"/>
    <cellStyle name="ЛокСмета 24" xfId="578"/>
    <cellStyle name="ЛокСмета 25" xfId="579"/>
    <cellStyle name="ЛокСмета 26" xfId="580"/>
    <cellStyle name="ЛокСмета 27" xfId="581"/>
    <cellStyle name="ЛокСмета 28" xfId="582"/>
    <cellStyle name="ЛокСмета 3" xfId="583"/>
    <cellStyle name="ЛокСмета 4" xfId="584"/>
    <cellStyle name="ЛокСмета 5" xfId="585"/>
    <cellStyle name="ЛокСмета 6" xfId="586"/>
    <cellStyle name="ЛокСмета 7" xfId="587"/>
    <cellStyle name="ЛокСмета 8" xfId="588"/>
    <cellStyle name="ЛокСмета 9" xfId="589"/>
    <cellStyle name="ЛокСмМТСН" xfId="56"/>
    <cellStyle name="ЛокСмМТСН 2" xfId="84"/>
    <cellStyle name="М29" xfId="57"/>
    <cellStyle name="М29 2" xfId="85"/>
    <cellStyle name="Название 2" xfId="58"/>
    <cellStyle name="Название 2 2" xfId="590"/>
    <cellStyle name="Нейтральный 2" xfId="59"/>
    <cellStyle name="Нейтральный 2 2" xfId="591"/>
    <cellStyle name="ОбСмета" xfId="60"/>
    <cellStyle name="ОбСмета 2" xfId="86"/>
    <cellStyle name="Обычный" xfId="0" builtinId="0"/>
    <cellStyle name="Обычный 13" xfId="592"/>
    <cellStyle name="Обычный 15" xfId="593"/>
    <cellStyle name="Обычный 17" xfId="594"/>
    <cellStyle name="Обычный 18" xfId="595"/>
    <cellStyle name="Обычный 19" xfId="596"/>
    <cellStyle name="Обычный 2" xfId="2"/>
    <cellStyle name="Обычный 2 2" xfId="597"/>
    <cellStyle name="Обычный 2 2 2" xfId="598"/>
    <cellStyle name="Обычный 2 2_3050 ИИР" xfId="599"/>
    <cellStyle name="Обычный 2 3" xfId="600"/>
    <cellStyle name="Обычный 2 3 2" xfId="601"/>
    <cellStyle name="Обычный 2 3_2149_АН Шингинского и Урманского на 2009 год_(04 03 09 с разбивкой)" xfId="602"/>
    <cellStyle name="Обычный 2 4" xfId="603"/>
    <cellStyle name="Обычный 2 4 2" xfId="604"/>
    <cellStyle name="Обычный 2 4_№16-2" xfId="605"/>
    <cellStyle name="Обычный 2 5" xfId="606"/>
    <cellStyle name="Обычный 2 6" xfId="866"/>
    <cellStyle name="Обычный 2_1444 (ИИ+ПР)" xfId="607"/>
    <cellStyle name="Обычный 20" xfId="608"/>
    <cellStyle name="Обычный 21" xfId="609"/>
    <cellStyle name="Обычный 22" xfId="610"/>
    <cellStyle name="Обычный 23" xfId="611"/>
    <cellStyle name="Обычный 24" xfId="612"/>
    <cellStyle name="Обычный 25" xfId="613"/>
    <cellStyle name="Обычный 26" xfId="614"/>
    <cellStyle name="Обычный 27" xfId="615"/>
    <cellStyle name="Обычный 28" xfId="616"/>
    <cellStyle name="Обычный 29" xfId="617"/>
    <cellStyle name="Обычный 3" xfId="3"/>
    <cellStyle name="Обычный 3 2" xfId="618"/>
    <cellStyle name="Обычный 3 2 2" xfId="619"/>
    <cellStyle name="Обычный 3 2 2 2" xfId="620"/>
    <cellStyle name="Обычный 3 2 2_Расчет экспертизы" xfId="621"/>
    <cellStyle name="Обычный 3 2 3" xfId="622"/>
    <cellStyle name="Обычный 3 2_33" xfId="623"/>
    <cellStyle name="Обычный 3 3" xfId="624"/>
    <cellStyle name="Обычный 3_29032-св 03 06 зак" xfId="625"/>
    <cellStyle name="Обычный 30" xfId="626"/>
    <cellStyle name="Обычный 31" xfId="627"/>
    <cellStyle name="Обычный 32" xfId="628"/>
    <cellStyle name="Обычный 4" xfId="4"/>
    <cellStyle name="Обычный 4 2" xfId="120"/>
    <cellStyle name="Обычный 4 2 2" xfId="121"/>
    <cellStyle name="Обычный 4 2 2 2" xfId="122"/>
    <cellStyle name="Обычный 4 2 3" xfId="123"/>
    <cellStyle name="Обычный 4 3" xfId="629"/>
    <cellStyle name="Обычный 4 4" xfId="864"/>
    <cellStyle name="Обычный 5" xfId="87"/>
    <cellStyle name="Обычный 6" xfId="630"/>
    <cellStyle name="Обычный 6 2" xfId="865"/>
    <cellStyle name="Обычный 7" xfId="631"/>
    <cellStyle name="Обычный 8" xfId="632"/>
    <cellStyle name="Обычный 9" xfId="633"/>
    <cellStyle name="Обычный_Протокол согл дог цены - Приложение 1.1" xfId="863"/>
    <cellStyle name="Обычный_Расчет № 1 Затраты на  камандир работников ПНР" xfId="868"/>
    <cellStyle name="Параметр" xfId="61"/>
    <cellStyle name="ПеременныеСметы" xfId="62"/>
    <cellStyle name="ПеременныеСметы 10" xfId="634"/>
    <cellStyle name="ПеременныеСметы 11" xfId="635"/>
    <cellStyle name="ПеременныеСметы 12" xfId="636"/>
    <cellStyle name="ПеременныеСметы 13" xfId="637"/>
    <cellStyle name="ПеременныеСметы 14" xfId="638"/>
    <cellStyle name="ПеременныеСметы 15" xfId="639"/>
    <cellStyle name="ПеременныеСметы 16" xfId="640"/>
    <cellStyle name="ПеременныеСметы 17" xfId="641"/>
    <cellStyle name="ПеременныеСметы 18" xfId="642"/>
    <cellStyle name="ПеременныеСметы 19" xfId="643"/>
    <cellStyle name="ПеременныеСметы 2" xfId="88"/>
    <cellStyle name="ПеременныеСметы 20" xfId="644"/>
    <cellStyle name="ПеременныеСметы 21" xfId="645"/>
    <cellStyle name="ПеременныеСметы 22" xfId="646"/>
    <cellStyle name="ПеременныеСметы 23" xfId="647"/>
    <cellStyle name="ПеременныеСметы 24" xfId="648"/>
    <cellStyle name="ПеременныеСметы 25" xfId="649"/>
    <cellStyle name="ПеременныеСметы 26" xfId="650"/>
    <cellStyle name="ПеременныеСметы 27" xfId="651"/>
    <cellStyle name="ПеременныеСметы 28" xfId="652"/>
    <cellStyle name="ПеременныеСметы 3" xfId="653"/>
    <cellStyle name="ПеременныеСметы 4" xfId="654"/>
    <cellStyle name="ПеременныеСметы 5" xfId="655"/>
    <cellStyle name="ПеременныеСметы 6" xfId="656"/>
    <cellStyle name="ПеременныеСметы 7" xfId="657"/>
    <cellStyle name="ПеременныеСметы 8" xfId="658"/>
    <cellStyle name="ПеременныеСметы 9" xfId="659"/>
    <cellStyle name="Плохой 2" xfId="63"/>
    <cellStyle name="Плохой 2 2" xfId="660"/>
    <cellStyle name="Пояснение 2" xfId="64"/>
    <cellStyle name="Пояснение 2 2" xfId="661"/>
    <cellStyle name="Примечание 2" xfId="65"/>
    <cellStyle name="Примечание 2 2" xfId="662"/>
    <cellStyle name="Примечание 2 3" xfId="663"/>
    <cellStyle name="Примечание 2 4" xfId="664"/>
    <cellStyle name="Примечание 2 5" xfId="665"/>
    <cellStyle name="Примечание 2_3049 ИИР" xfId="666"/>
    <cellStyle name="Примечание 3" xfId="667"/>
    <cellStyle name="Примечание 3 2" xfId="668"/>
    <cellStyle name="Примечание 3 3" xfId="669"/>
    <cellStyle name="Примечание 3 4" xfId="670"/>
    <cellStyle name="Примечание 3_3049 ИИР" xfId="671"/>
    <cellStyle name="Примечание 4" xfId="672"/>
    <cellStyle name="Примечание 5" xfId="673"/>
    <cellStyle name="Примечание 6" xfId="674"/>
    <cellStyle name="Примечание 7" xfId="675"/>
    <cellStyle name="Примечание 8" xfId="676"/>
    <cellStyle name="Примечание 9" xfId="677"/>
    <cellStyle name="Процентный 2" xfId="678"/>
    <cellStyle name="Процентный 2 10" xfId="679"/>
    <cellStyle name="Процентный 2 11" xfId="680"/>
    <cellStyle name="Процентный 2 12" xfId="681"/>
    <cellStyle name="Процентный 2 13" xfId="682"/>
    <cellStyle name="Процентный 2 2" xfId="683"/>
    <cellStyle name="Процентный 2 2 2" xfId="684"/>
    <cellStyle name="Процентный 2 2 3" xfId="685"/>
    <cellStyle name="Процентный 2 2 4" xfId="686"/>
    <cellStyle name="Процентный 2 2 5" xfId="687"/>
    <cellStyle name="Процентный 2 2 6" xfId="688"/>
    <cellStyle name="Процентный 2 2 7" xfId="689"/>
    <cellStyle name="Процентный 2 2 8" xfId="690"/>
    <cellStyle name="Процентный 2 2 9" xfId="691"/>
    <cellStyle name="Процентный 2 3" xfId="692"/>
    <cellStyle name="Процентный 2 3 2" xfId="693"/>
    <cellStyle name="Процентный 2 3 3" xfId="694"/>
    <cellStyle name="Процентный 2 3 4" xfId="695"/>
    <cellStyle name="Процентный 2 3 5" xfId="696"/>
    <cellStyle name="Процентный 2 3 6" xfId="697"/>
    <cellStyle name="Процентный 2 3 7" xfId="698"/>
    <cellStyle name="Процентный 2 3 8" xfId="699"/>
    <cellStyle name="Процентный 2 3 9" xfId="700"/>
    <cellStyle name="Процентный 2 4" xfId="701"/>
    <cellStyle name="Процентный 2 4 10" xfId="702"/>
    <cellStyle name="Процентный 2 4 2" xfId="703"/>
    <cellStyle name="Процентный 2 4 3" xfId="704"/>
    <cellStyle name="Процентный 2 4 4" xfId="705"/>
    <cellStyle name="Процентный 2 4 5" xfId="706"/>
    <cellStyle name="Процентный 2 4 6" xfId="707"/>
    <cellStyle name="Процентный 2 4 7" xfId="708"/>
    <cellStyle name="Процентный 2 4 8" xfId="709"/>
    <cellStyle name="Процентный 2 4 9" xfId="710"/>
    <cellStyle name="Процентный 2 5" xfId="711"/>
    <cellStyle name="Процентный 2 6" xfId="712"/>
    <cellStyle name="Процентный 2 7" xfId="713"/>
    <cellStyle name="Процентный 2 8" xfId="714"/>
    <cellStyle name="Процентный 2 9" xfId="715"/>
    <cellStyle name="Процентный 3" xfId="716"/>
    <cellStyle name="Процентный 3 2" xfId="717"/>
    <cellStyle name="Процентный 3 3" xfId="718"/>
    <cellStyle name="Процентный 3 4" xfId="719"/>
    <cellStyle name="Процентный 3 5" xfId="720"/>
    <cellStyle name="Процентный 3 6" xfId="721"/>
    <cellStyle name="Процентный 3 7" xfId="722"/>
    <cellStyle name="Процентный 3 8" xfId="723"/>
    <cellStyle name="Процентный 3 9" xfId="724"/>
    <cellStyle name="Процентный 4" xfId="725"/>
    <cellStyle name="Процентный 4 2" xfId="726"/>
    <cellStyle name="Процентный 4 3" xfId="727"/>
    <cellStyle name="Процентный 4 4" xfId="728"/>
    <cellStyle name="Процентный 4 5" xfId="729"/>
    <cellStyle name="Процентный 4 6" xfId="730"/>
    <cellStyle name="Процентный 4 7" xfId="731"/>
    <cellStyle name="Процентный 4 8" xfId="732"/>
    <cellStyle name="Процентный 4 9" xfId="733"/>
    <cellStyle name="Процентный 5" xfId="734"/>
    <cellStyle name="Процентный 5 2" xfId="735"/>
    <cellStyle name="Процентный 5 3" xfId="736"/>
    <cellStyle name="Процентный 5 4" xfId="737"/>
    <cellStyle name="Процентный 5 5" xfId="738"/>
    <cellStyle name="Процентный 5 6" xfId="739"/>
    <cellStyle name="Процентный 5 7" xfId="740"/>
    <cellStyle name="Процентный 5 8" xfId="741"/>
    <cellStyle name="Процентный 5 9" xfId="742"/>
    <cellStyle name="Процентный 6" xfId="743"/>
    <cellStyle name="Процентный 6 2" xfId="744"/>
    <cellStyle name="РесСмета" xfId="66"/>
    <cellStyle name="РесСмета 10" xfId="745"/>
    <cellStyle name="РесСмета 11" xfId="746"/>
    <cellStyle name="РесСмета 12" xfId="747"/>
    <cellStyle name="РесСмета 13" xfId="748"/>
    <cellStyle name="РесСмета 14" xfId="749"/>
    <cellStyle name="РесСмета 15" xfId="750"/>
    <cellStyle name="РесСмета 16" xfId="751"/>
    <cellStyle name="РесСмета 17" xfId="752"/>
    <cellStyle name="РесСмета 18" xfId="753"/>
    <cellStyle name="РесСмета 19" xfId="754"/>
    <cellStyle name="РесСмета 2" xfId="89"/>
    <cellStyle name="РесСмета 20" xfId="755"/>
    <cellStyle name="РесСмета 21" xfId="756"/>
    <cellStyle name="РесСмета 22" xfId="757"/>
    <cellStyle name="РесСмета 23" xfId="758"/>
    <cellStyle name="РесСмета 24" xfId="759"/>
    <cellStyle name="РесСмета 25" xfId="760"/>
    <cellStyle name="РесСмета 26" xfId="761"/>
    <cellStyle name="РесСмета 27" xfId="762"/>
    <cellStyle name="РесСмета 28" xfId="763"/>
    <cellStyle name="РесСмета 3" xfId="764"/>
    <cellStyle name="РесСмета 4" xfId="765"/>
    <cellStyle name="РесСмета 5" xfId="766"/>
    <cellStyle name="РесСмета 6" xfId="767"/>
    <cellStyle name="РесСмета 7" xfId="768"/>
    <cellStyle name="РесСмета 8" xfId="769"/>
    <cellStyle name="РесСмета 9" xfId="770"/>
    <cellStyle name="СводкаСтоимРаб" xfId="67"/>
    <cellStyle name="СводкаСтоимРаб 10" xfId="771"/>
    <cellStyle name="СводкаСтоимРаб 11" xfId="772"/>
    <cellStyle name="СводкаСтоимРаб 12" xfId="773"/>
    <cellStyle name="СводкаСтоимРаб 13" xfId="774"/>
    <cellStyle name="СводкаСтоимРаб 14" xfId="775"/>
    <cellStyle name="СводкаСтоимРаб 15" xfId="776"/>
    <cellStyle name="СводкаСтоимРаб 16" xfId="777"/>
    <cellStyle name="СводкаСтоимРаб 17" xfId="778"/>
    <cellStyle name="СводкаСтоимРаб 18" xfId="779"/>
    <cellStyle name="СводкаСтоимРаб 19" xfId="780"/>
    <cellStyle name="СводкаСтоимРаб 2" xfId="90"/>
    <cellStyle name="СводкаСтоимРаб 20" xfId="781"/>
    <cellStyle name="СводкаСтоимРаб 21" xfId="782"/>
    <cellStyle name="СводкаСтоимРаб 22" xfId="783"/>
    <cellStyle name="СводкаСтоимРаб 23" xfId="784"/>
    <cellStyle name="СводкаСтоимРаб 24" xfId="785"/>
    <cellStyle name="СводкаСтоимРаб 25" xfId="786"/>
    <cellStyle name="СводкаСтоимРаб 26" xfId="787"/>
    <cellStyle name="СводкаСтоимРаб 27" xfId="788"/>
    <cellStyle name="СводкаСтоимРаб 28" xfId="789"/>
    <cellStyle name="СводкаСтоимРаб 3" xfId="790"/>
    <cellStyle name="СводкаСтоимРаб 4" xfId="791"/>
    <cellStyle name="СводкаСтоимРаб 5" xfId="792"/>
    <cellStyle name="СводкаСтоимРаб 6" xfId="793"/>
    <cellStyle name="СводкаСтоимРаб 7" xfId="794"/>
    <cellStyle name="СводкаСтоимРаб 8" xfId="795"/>
    <cellStyle name="СводкаСтоимРаб 9" xfId="796"/>
    <cellStyle name="СводРасч" xfId="68"/>
    <cellStyle name="СводРасч 2" xfId="91"/>
    <cellStyle name="Связанная ячейка 2" xfId="69"/>
    <cellStyle name="Связанная ячейка 2 2" xfId="797"/>
    <cellStyle name="Список ресурсов" xfId="70"/>
    <cellStyle name="Стиль 1" xfId="71"/>
    <cellStyle name="Стиль 1 10" xfId="798"/>
    <cellStyle name="Стиль 1 11" xfId="799"/>
    <cellStyle name="Стиль 1 12" xfId="800"/>
    <cellStyle name="Стиль 1 13" xfId="801"/>
    <cellStyle name="Стиль 1 14" xfId="802"/>
    <cellStyle name="Стиль 1 15" xfId="803"/>
    <cellStyle name="Стиль 1 16" xfId="804"/>
    <cellStyle name="Стиль 1 17" xfId="805"/>
    <cellStyle name="Стиль 1 2" xfId="806"/>
    <cellStyle name="Стиль 1 3" xfId="807"/>
    <cellStyle name="Стиль 1 4" xfId="808"/>
    <cellStyle name="Стиль 1 5" xfId="809"/>
    <cellStyle name="Стиль 1 6" xfId="810"/>
    <cellStyle name="Стиль 1 7" xfId="811"/>
    <cellStyle name="Стиль 1 8" xfId="812"/>
    <cellStyle name="Стиль 1 9" xfId="813"/>
    <cellStyle name="Стиль 1_ГТП_ ПИР БИК СМН-Приводино_12.05.09" xfId="814"/>
    <cellStyle name="Стиль_названий" xfId="815"/>
    <cellStyle name="ТЕКСТ" xfId="816"/>
    <cellStyle name="Текст предупреждения 2" xfId="72"/>
    <cellStyle name="Текст предупреждения 2 2" xfId="817"/>
    <cellStyle name="Титул" xfId="1"/>
    <cellStyle name="Тысячи [0]_3Com" xfId="818"/>
    <cellStyle name="Тысячи_3Com" xfId="819"/>
    <cellStyle name="ФИКСИРОВАННЫЙ" xfId="820"/>
    <cellStyle name="Финансовый" xfId="867" builtinId="3"/>
    <cellStyle name="Финансовый [0] 2" xfId="821"/>
    <cellStyle name="Финансовый 10" xfId="822"/>
    <cellStyle name="Финансовый 11" xfId="823"/>
    <cellStyle name="Финансовый 12" xfId="824"/>
    <cellStyle name="Финансовый 13" xfId="825"/>
    <cellStyle name="Финансовый 14" xfId="826"/>
    <cellStyle name="Финансовый 14 2" xfId="827"/>
    <cellStyle name="Финансовый 15" xfId="828"/>
    <cellStyle name="Финансовый 2" xfId="105"/>
    <cellStyle name="Финансовый 2 10" xfId="829"/>
    <cellStyle name="Финансовый 2 10 2" xfId="830"/>
    <cellStyle name="Финансовый 2 11" xfId="831"/>
    <cellStyle name="Финансовый 2 2" xfId="832"/>
    <cellStyle name="Финансовый 2 2 2" xfId="833"/>
    <cellStyle name="Финансовый 2 2 3" xfId="834"/>
    <cellStyle name="Финансовый 2 2 4" xfId="835"/>
    <cellStyle name="Финансовый 2 2 5" xfId="836"/>
    <cellStyle name="Финансовый 2 2 6" xfId="837"/>
    <cellStyle name="Финансовый 2 2 7" xfId="838"/>
    <cellStyle name="Финансовый 2 2 8" xfId="839"/>
    <cellStyle name="Финансовый 2 2 9" xfId="840"/>
    <cellStyle name="Финансовый 2 2_3049 ИИР" xfId="841"/>
    <cellStyle name="Финансовый 2 3" xfId="842"/>
    <cellStyle name="Финансовый 2 3 2" xfId="843"/>
    <cellStyle name="Финансовый 2 4" xfId="844"/>
    <cellStyle name="Финансовый 2 5" xfId="845"/>
    <cellStyle name="Финансовый 2 6" xfId="846"/>
    <cellStyle name="Финансовый 2 7" xfId="847"/>
    <cellStyle name="Финансовый 2 8" xfId="848"/>
    <cellStyle name="Финансовый 2 9" xfId="849"/>
    <cellStyle name="Финансовый 2_29032-св 03 06 зак" xfId="850"/>
    <cellStyle name="Финансовый 3" xfId="851"/>
    <cellStyle name="Финансовый 3 2" xfId="852"/>
    <cellStyle name="Финансовый 3 3" xfId="853"/>
    <cellStyle name="Финансовый 4" xfId="854"/>
    <cellStyle name="Финансовый 5" xfId="855"/>
    <cellStyle name="Финансовый 6" xfId="856"/>
    <cellStyle name="Финансовый 7" xfId="857"/>
    <cellStyle name="Финансовый 8" xfId="858"/>
    <cellStyle name="Финансовый 9" xfId="859"/>
    <cellStyle name="Хвост" xfId="73"/>
    <cellStyle name="Хороший 2" xfId="74"/>
    <cellStyle name="Хороший 2 2" xfId="860"/>
    <cellStyle name="Шаблон-КП-РРЛ8-15" xfId="861"/>
    <cellStyle name="ьber" xfId="862"/>
    <cellStyle name="Экспертиза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4;&#1050;&#1057;/&#1057;&#1052;&#1045;&#1058;&#1067;%202019&#1075;/2%20&#1058;&#1045;&#1053;&#1044;&#1045;&#1056;%202019/&#1055;&#1048;&#1056;%20&#1057;&#1077;&#1081;&#1089;&#1084;&#1086;&#1084;&#1077;&#1090;&#1088;&#1080;&#1103;/&#1057;&#1084;&#1077;&#1090;&#1072;%20&#1086;&#1090;%20&#1042;&#1053;&#1048;&#1048;&#1043;/&#1057;&#1084;&#1077;&#1090;&#1072;%20&#1040;&#1057;&#1057;&#1050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"/>
      <sheetName val="Помощь"/>
      <sheetName val="Предпроект"/>
      <sheetName val="ТЗ"/>
      <sheetName val="РП"/>
      <sheetName val="Командировочные"/>
    </sheetNames>
    <sheetDataSet>
      <sheetData sheetId="0">
        <row r="4">
          <cell r="B4" t="str">
            <v>Организация исполнитель</v>
          </cell>
          <cell r="E4" t="str">
            <v>"ЕвроСибЭнерго-Гидрогенерация"</v>
          </cell>
        </row>
        <row r="11">
          <cell r="B11" t="str">
            <v>Разработка проектной и рабочей документации по объекту "Плотина правобережная".
 Создание системы сейсмометрического контроля за ГТС Братской ГЭС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75"/>
  <sheetViews>
    <sheetView view="pageBreakPreview" zoomScaleNormal="100" zoomScaleSheetLayoutView="100" workbookViewId="0">
      <selection activeCell="A13" sqref="A13:P13"/>
    </sheetView>
  </sheetViews>
  <sheetFormatPr defaultColWidth="9.140625" defaultRowHeight="15" outlineLevelCol="1"/>
  <cols>
    <col min="1" max="1" width="6" style="46" customWidth="1"/>
    <col min="2" max="2" width="44.28515625" style="46" customWidth="1"/>
    <col min="3" max="3" width="11.42578125" style="46" customWidth="1"/>
    <col min="4" max="4" width="10.28515625" style="46" customWidth="1"/>
    <col min="5" max="5" width="14" style="46" customWidth="1"/>
    <col min="6" max="6" width="11.85546875" style="46" customWidth="1"/>
    <col min="7" max="7" width="11.7109375" style="47" customWidth="1"/>
    <col min="8" max="8" width="11.85546875" style="46" customWidth="1"/>
    <col min="9" max="9" width="15.140625" style="46" customWidth="1"/>
    <col min="10" max="10" width="10.42578125" style="46" hidden="1" customWidth="1" outlineLevel="1"/>
    <col min="11" max="11" width="10.28515625" style="46" hidden="1" customWidth="1" outlineLevel="1"/>
    <col min="12" max="12" width="15.5703125" style="46" customWidth="1" collapsed="1"/>
    <col min="13" max="16" width="11.5703125" style="46" hidden="1" customWidth="1" outlineLevel="1"/>
    <col min="17" max="17" width="9.140625" style="46" collapsed="1"/>
    <col min="18" max="18" width="10.7109375" style="46" bestFit="1" customWidth="1"/>
    <col min="19" max="16384" width="9.140625" style="46"/>
  </cols>
  <sheetData>
    <row r="1" spans="1:16" ht="18.75">
      <c r="L1" s="263" t="s">
        <v>138</v>
      </c>
    </row>
    <row r="2" spans="1:16" ht="18.75">
      <c r="L2" s="263" t="s">
        <v>137</v>
      </c>
    </row>
    <row r="4" spans="1:16" s="104" customFormat="1" ht="18.75">
      <c r="B4" s="262" t="s">
        <v>139</v>
      </c>
      <c r="G4" s="108" t="s">
        <v>49</v>
      </c>
      <c r="M4" s="107"/>
      <c r="N4" s="107"/>
      <c r="O4" s="107"/>
      <c r="P4" s="107"/>
    </row>
    <row r="5" spans="1:16" s="104" customFormat="1" ht="18.75">
      <c r="G5" s="144" t="s">
        <v>58</v>
      </c>
      <c r="I5" s="95"/>
      <c r="M5" s="106"/>
      <c r="N5" s="106"/>
      <c r="O5" s="106"/>
      <c r="P5" s="106"/>
    </row>
    <row r="6" spans="1:16" s="104" customFormat="1" ht="18.75">
      <c r="G6" s="144" t="s">
        <v>50</v>
      </c>
      <c r="I6" s="95"/>
      <c r="M6" s="106"/>
      <c r="N6" s="106"/>
      <c r="O6" s="106"/>
      <c r="P6" s="106"/>
    </row>
    <row r="7" spans="1:16" s="104" customFormat="1" ht="18.75">
      <c r="G7" s="144" t="s">
        <v>61</v>
      </c>
      <c r="I7" s="95"/>
      <c r="M7" s="106"/>
      <c r="N7" s="106"/>
      <c r="O7" s="106"/>
      <c r="P7" s="106"/>
    </row>
    <row r="8" spans="1:16" s="104" customFormat="1" ht="18.75">
      <c r="G8" s="103"/>
      <c r="I8" s="95"/>
      <c r="M8" s="106"/>
      <c r="N8" s="106"/>
      <c r="O8" s="106"/>
      <c r="P8" s="106"/>
    </row>
    <row r="9" spans="1:16" s="104" customFormat="1" ht="18.600000000000001" customHeight="1">
      <c r="B9" s="103" t="s">
        <v>140</v>
      </c>
      <c r="G9" s="103" t="s">
        <v>64</v>
      </c>
      <c r="M9" s="105"/>
      <c r="N9" s="105"/>
      <c r="O9" s="105"/>
      <c r="P9" s="105"/>
    </row>
    <row r="10" spans="1:16" s="97" customFormat="1" ht="22.15" customHeight="1">
      <c r="A10" s="99"/>
      <c r="B10" s="103" t="s">
        <v>107</v>
      </c>
      <c r="F10" s="99"/>
      <c r="G10" s="103" t="s">
        <v>107</v>
      </c>
      <c r="H10" s="99"/>
      <c r="I10" s="102"/>
      <c r="M10" s="101"/>
      <c r="N10" s="101"/>
      <c r="O10" s="101"/>
      <c r="P10" s="101"/>
    </row>
    <row r="11" spans="1:16" s="97" customFormat="1" ht="22.15" customHeight="1">
      <c r="A11" s="50" t="s">
        <v>26</v>
      </c>
      <c r="B11" s="100"/>
      <c r="F11" s="50" t="s">
        <v>26</v>
      </c>
      <c r="G11" s="100"/>
      <c r="I11" s="99"/>
      <c r="L11" s="98"/>
      <c r="M11" s="98"/>
      <c r="N11" s="98"/>
      <c r="O11" s="98"/>
      <c r="P11" s="98"/>
    </row>
    <row r="12" spans="1:16" s="94" customFormat="1" ht="16.5">
      <c r="G12" s="96"/>
      <c r="I12" s="95"/>
    </row>
    <row r="13" spans="1:16" ht="15.75" customHeight="1">
      <c r="A13" s="209" t="s">
        <v>145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</row>
    <row r="14" spans="1:16" ht="21.6" customHeight="1">
      <c r="A14" s="214" t="s">
        <v>117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</row>
    <row r="15" spans="1:16" ht="27" customHeight="1">
      <c r="A15" s="211" t="s">
        <v>115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</row>
    <row r="16" spans="1:16" ht="15.6" customHeight="1">
      <c r="A16" s="69"/>
      <c r="B16" s="69"/>
      <c r="C16" s="69"/>
      <c r="D16" s="69"/>
      <c r="E16" s="69"/>
      <c r="F16" s="69"/>
      <c r="G16" s="93"/>
      <c r="H16" s="69"/>
      <c r="I16" s="69"/>
      <c r="J16" s="69"/>
      <c r="K16" s="69"/>
      <c r="L16" s="69"/>
      <c r="M16" s="69"/>
      <c r="N16" s="69"/>
      <c r="O16" s="69"/>
      <c r="P16" s="69"/>
    </row>
    <row r="17" spans="1:21" ht="48" customHeight="1">
      <c r="A17" s="212" t="s">
        <v>127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</row>
    <row r="18" spans="1:21" s="84" customFormat="1" ht="15" customHeight="1">
      <c r="A18" s="88" t="s">
        <v>48</v>
      </c>
      <c r="B18" s="92"/>
      <c r="C18" s="92"/>
      <c r="D18" s="92"/>
      <c r="E18" s="92"/>
      <c r="G18" s="90"/>
      <c r="I18" s="88"/>
      <c r="J18" s="91"/>
      <c r="K18" s="91"/>
      <c r="M18" s="91"/>
      <c r="N18" s="91"/>
      <c r="O18" s="91"/>
      <c r="P18" s="91"/>
    </row>
    <row r="19" spans="1:21" s="84" customFormat="1" ht="17.25" customHeight="1">
      <c r="A19" s="213" t="s">
        <v>47</v>
      </c>
      <c r="B19" s="213"/>
      <c r="C19" s="215" t="s">
        <v>46</v>
      </c>
      <c r="D19" s="215"/>
      <c r="E19" s="215"/>
      <c r="F19" s="202"/>
      <c r="G19" s="202"/>
      <c r="H19" s="202"/>
      <c r="I19" s="202"/>
      <c r="J19" s="202"/>
      <c r="K19" s="202"/>
      <c r="L19" s="202"/>
    </row>
    <row r="20" spans="1:21" s="84" customFormat="1" ht="15.75" customHeight="1">
      <c r="A20" s="216" t="s">
        <v>104</v>
      </c>
      <c r="B20" s="216"/>
      <c r="C20" s="217">
        <v>5.07</v>
      </c>
      <c r="D20" s="217"/>
      <c r="E20" s="217"/>
      <c r="F20" s="119"/>
      <c r="G20" s="120"/>
      <c r="H20" s="119"/>
      <c r="I20" s="118"/>
      <c r="J20" s="89"/>
      <c r="K20" s="89"/>
      <c r="M20" s="89"/>
      <c r="N20" s="89"/>
      <c r="O20" s="89"/>
      <c r="P20" s="89"/>
    </row>
    <row r="21" spans="1:21" s="84" customFormat="1" ht="15.75" customHeight="1">
      <c r="A21" s="216" t="s">
        <v>102</v>
      </c>
      <c r="B21" s="216"/>
      <c r="C21" s="215" t="s">
        <v>46</v>
      </c>
      <c r="D21" s="215"/>
      <c r="E21" s="215"/>
      <c r="G21" s="90"/>
      <c r="I21" s="89"/>
      <c r="J21" s="88"/>
      <c r="K21" s="88"/>
      <c r="M21" s="88"/>
      <c r="N21" s="88"/>
      <c r="O21" s="88"/>
      <c r="P21" s="88"/>
    </row>
    <row r="22" spans="1:21" s="84" customFormat="1" ht="18" customHeight="1">
      <c r="A22" s="216" t="s">
        <v>103</v>
      </c>
      <c r="B22" s="216"/>
      <c r="C22" s="220" t="s">
        <v>46</v>
      </c>
      <c r="D22" s="220"/>
      <c r="E22" s="220"/>
      <c r="F22" s="87"/>
      <c r="G22" s="87"/>
      <c r="H22" s="87"/>
      <c r="I22" s="85"/>
      <c r="J22" s="218"/>
      <c r="K22" s="218"/>
      <c r="L22" s="218"/>
      <c r="M22" s="218"/>
      <c r="N22" s="218"/>
      <c r="O22" s="218"/>
      <c r="P22" s="218"/>
    </row>
    <row r="23" spans="1:21" s="84" customFormat="1" ht="8.4499999999999993" customHeight="1">
      <c r="A23" s="216"/>
      <c r="B23" s="216"/>
      <c r="C23" s="219"/>
      <c r="D23" s="219"/>
      <c r="E23" s="219"/>
      <c r="F23" s="86"/>
      <c r="G23" s="86"/>
      <c r="H23" s="86"/>
      <c r="I23" s="85"/>
      <c r="J23" s="216"/>
      <c r="K23" s="216"/>
      <c r="L23" s="216"/>
      <c r="M23" s="216"/>
      <c r="N23" s="216"/>
      <c r="O23" s="216"/>
      <c r="P23" s="216"/>
    </row>
    <row r="24" spans="1:21" s="50" customFormat="1" ht="18.600000000000001" customHeight="1" thickBot="1">
      <c r="A24" s="204" t="s">
        <v>118</v>
      </c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5"/>
      <c r="N24" s="205"/>
      <c r="O24" s="205"/>
      <c r="P24" s="205"/>
    </row>
    <row r="25" spans="1:21" ht="20.45" customHeight="1">
      <c r="A25" s="203" t="s">
        <v>45</v>
      </c>
      <c r="B25" s="203" t="s">
        <v>44</v>
      </c>
      <c r="C25" s="203" t="s">
        <v>43</v>
      </c>
      <c r="D25" s="206" t="s">
        <v>65</v>
      </c>
      <c r="E25" s="203" t="s">
        <v>42</v>
      </c>
      <c r="F25" s="203"/>
      <c r="G25" s="203"/>
      <c r="H25" s="203"/>
      <c r="I25" s="203"/>
      <c r="J25" s="82"/>
      <c r="K25" s="82"/>
      <c r="L25" s="203" t="s">
        <v>41</v>
      </c>
      <c r="M25" s="83"/>
      <c r="N25" s="83"/>
      <c r="O25" s="83"/>
      <c r="P25" s="83"/>
    </row>
    <row r="26" spans="1:21" ht="15" customHeight="1">
      <c r="A26" s="203"/>
      <c r="B26" s="203"/>
      <c r="C26" s="203"/>
      <c r="D26" s="207"/>
      <c r="E26" s="203" t="s">
        <v>40</v>
      </c>
      <c r="F26" s="203" t="s">
        <v>39</v>
      </c>
      <c r="G26" s="203" t="s">
        <v>38</v>
      </c>
      <c r="H26" s="203" t="s">
        <v>37</v>
      </c>
      <c r="I26" s="203" t="s">
        <v>101</v>
      </c>
      <c r="J26" s="82" t="s">
        <v>36</v>
      </c>
      <c r="K26" s="82"/>
      <c r="L26" s="203"/>
      <c r="M26" s="81"/>
      <c r="N26" s="81"/>
      <c r="O26" s="81"/>
      <c r="P26" s="81"/>
    </row>
    <row r="27" spans="1:21" ht="17.45" customHeight="1" thickBot="1">
      <c r="A27" s="203"/>
      <c r="B27" s="203"/>
      <c r="C27" s="203"/>
      <c r="D27" s="208"/>
      <c r="E27" s="203"/>
      <c r="F27" s="203"/>
      <c r="G27" s="203"/>
      <c r="H27" s="203"/>
      <c r="I27" s="203"/>
      <c r="J27" s="80" t="s">
        <v>35</v>
      </c>
      <c r="K27" s="80" t="s">
        <v>34</v>
      </c>
      <c r="L27" s="203"/>
      <c r="M27" s="79" t="s">
        <v>33</v>
      </c>
      <c r="N27" s="78" t="s">
        <v>32</v>
      </c>
      <c r="O27" s="78" t="s">
        <v>31</v>
      </c>
      <c r="P27" s="78" t="s">
        <v>30</v>
      </c>
    </row>
    <row r="28" spans="1:21" ht="15.75" customHeight="1">
      <c r="A28" s="77">
        <v>1</v>
      </c>
      <c r="B28" s="77">
        <v>2</v>
      </c>
      <c r="C28" s="77">
        <v>3</v>
      </c>
      <c r="D28" s="77">
        <v>4</v>
      </c>
      <c r="E28" s="77">
        <v>5</v>
      </c>
      <c r="F28" s="77">
        <v>6</v>
      </c>
      <c r="G28" s="77">
        <v>7</v>
      </c>
      <c r="H28" s="77">
        <v>8</v>
      </c>
      <c r="I28" s="77">
        <v>9</v>
      </c>
      <c r="J28" s="77">
        <v>10</v>
      </c>
      <c r="K28" s="77">
        <v>11</v>
      </c>
      <c r="L28" s="77">
        <v>10</v>
      </c>
      <c r="M28" s="76">
        <v>14</v>
      </c>
      <c r="N28" s="76">
        <v>15</v>
      </c>
      <c r="O28" s="76">
        <v>16</v>
      </c>
      <c r="P28" s="76">
        <v>17</v>
      </c>
    </row>
    <row r="29" spans="1:21" s="75" customFormat="1" ht="43.5" customHeight="1">
      <c r="A29" s="124">
        <v>1</v>
      </c>
      <c r="B29" s="125" t="s">
        <v>122</v>
      </c>
      <c r="C29" s="126" t="s">
        <v>57</v>
      </c>
      <c r="D29" s="188" t="s">
        <v>124</v>
      </c>
      <c r="E29" s="123">
        <f>'Смета №1 ПП '!G44</f>
        <v>507124</v>
      </c>
      <c r="F29" s="127"/>
      <c r="G29" s="127"/>
      <c r="H29" s="127"/>
      <c r="I29" s="126"/>
      <c r="J29" s="127"/>
      <c r="K29" s="127"/>
      <c r="L29" s="193">
        <f>E29</f>
        <v>507124</v>
      </c>
      <c r="M29" s="71"/>
      <c r="N29" s="70"/>
      <c r="O29" s="70"/>
      <c r="P29" s="70"/>
    </row>
    <row r="30" spans="1:21" s="75" customFormat="1" ht="31.5" customHeight="1">
      <c r="A30" s="124">
        <v>2</v>
      </c>
      <c r="B30" s="125" t="s">
        <v>116</v>
      </c>
      <c r="C30" s="126" t="s">
        <v>111</v>
      </c>
      <c r="D30" s="188" t="s">
        <v>126</v>
      </c>
      <c r="E30" s="127"/>
      <c r="F30" s="127"/>
      <c r="G30" s="127"/>
      <c r="H30" s="127">
        <f>'Смета № 2 РД'!G45</f>
        <v>1424819</v>
      </c>
      <c r="I30" s="126"/>
      <c r="J30" s="127"/>
      <c r="K30" s="127"/>
      <c r="L30" s="193">
        <f>G30+H30</f>
        <v>1424819</v>
      </c>
      <c r="M30" s="71"/>
      <c r="N30" s="70"/>
      <c r="O30" s="70"/>
      <c r="P30" s="70"/>
    </row>
    <row r="31" spans="1:21" s="72" customFormat="1" ht="20.45" customHeight="1">
      <c r="A31" s="130"/>
      <c r="B31" s="130" t="s">
        <v>29</v>
      </c>
      <c r="C31" s="130"/>
      <c r="D31" s="128"/>
      <c r="E31" s="129">
        <f>E29+E30</f>
        <v>507124</v>
      </c>
      <c r="F31" s="129" t="s">
        <v>46</v>
      </c>
      <c r="G31" s="129" t="s">
        <v>46</v>
      </c>
      <c r="H31" s="129">
        <f>H29+H30</f>
        <v>1424819</v>
      </c>
      <c r="I31" s="129" t="s">
        <v>46</v>
      </c>
      <c r="J31" s="129"/>
      <c r="K31" s="129"/>
      <c r="L31" s="194">
        <f>E31+H31</f>
        <v>1931943</v>
      </c>
      <c r="M31" s="74" t="e">
        <f>#REF!+#REF!</f>
        <v>#REF!</v>
      </c>
      <c r="N31" s="73" t="e">
        <f>#REF!+#REF!</f>
        <v>#REF!</v>
      </c>
      <c r="O31" s="73" t="e">
        <f>#REF!+#REF!</f>
        <v>#REF!</v>
      </c>
      <c r="P31" s="73" t="e">
        <f>#REF!+#REF!</f>
        <v>#REF!</v>
      </c>
      <c r="R31" s="137"/>
    </row>
    <row r="32" spans="1:21" s="72" customFormat="1" ht="20.45" customHeight="1">
      <c r="A32" s="130"/>
      <c r="B32" s="190" t="s">
        <v>105</v>
      </c>
      <c r="C32" s="192" t="s">
        <v>106</v>
      </c>
      <c r="D32" s="188" t="s">
        <v>109</v>
      </c>
      <c r="E32" s="189"/>
      <c r="F32" s="189"/>
      <c r="G32" s="189"/>
      <c r="H32" s="189"/>
      <c r="I32" s="189">
        <v>58416</v>
      </c>
      <c r="J32" s="189"/>
      <c r="K32" s="189"/>
      <c r="L32" s="194">
        <f>I32</f>
        <v>58416</v>
      </c>
      <c r="M32" s="74" t="e">
        <f>#REF!+#REF!</f>
        <v>#REF!</v>
      </c>
      <c r="N32" s="73" t="e">
        <f>#REF!+#REF!</f>
        <v>#REF!</v>
      </c>
      <c r="O32" s="73" t="e">
        <f>#REF!+#REF!</f>
        <v>#REF!</v>
      </c>
      <c r="P32" s="73" t="e">
        <f>#REF!+#REF!</f>
        <v>#REF!</v>
      </c>
      <c r="R32" s="137"/>
      <c r="S32" s="72" t="s">
        <v>136</v>
      </c>
      <c r="T32" s="72" t="s">
        <v>135</v>
      </c>
      <c r="U32" s="72" t="s">
        <v>134</v>
      </c>
    </row>
    <row r="33" spans="1:21" s="72" customFormat="1" ht="33" customHeight="1">
      <c r="A33" s="130"/>
      <c r="B33" s="191" t="s">
        <v>125</v>
      </c>
      <c r="C33" s="130"/>
      <c r="D33" s="128"/>
      <c r="E33" s="129">
        <f>E31</f>
        <v>507124</v>
      </c>
      <c r="F33" s="129" t="str">
        <f t="shared" ref="F33:H33" si="0">F31</f>
        <v>-</v>
      </c>
      <c r="G33" s="129" t="str">
        <f t="shared" si="0"/>
        <v>-</v>
      </c>
      <c r="H33" s="129">
        <f t="shared" si="0"/>
        <v>1424819</v>
      </c>
      <c r="I33" s="129">
        <f>I32</f>
        <v>58416</v>
      </c>
      <c r="J33" s="129"/>
      <c r="K33" s="129"/>
      <c r="L33" s="194">
        <f>L31+L32</f>
        <v>1990359</v>
      </c>
      <c r="M33" s="74" t="e">
        <f>#REF!+#REF!</f>
        <v>#REF!</v>
      </c>
      <c r="N33" s="73" t="e">
        <f>#REF!+#REF!</f>
        <v>#REF!</v>
      </c>
      <c r="O33" s="73" t="e">
        <f>#REF!+#REF!</f>
        <v>#REF!</v>
      </c>
      <c r="P33" s="73" t="e">
        <f>#REF!+#REF!</f>
        <v>#REF!</v>
      </c>
      <c r="R33" s="137" t="s">
        <v>133</v>
      </c>
      <c r="S33" s="260">
        <f>'Смета №1 ПП '!B43</f>
        <v>75851.920499999993</v>
      </c>
      <c r="T33" s="260">
        <f>'Смета № 2 РД'!B44</f>
        <v>213114.19479999997</v>
      </c>
      <c r="U33" s="72">
        <v>4784</v>
      </c>
    </row>
    <row r="34" spans="1:21" ht="21.75" customHeight="1">
      <c r="A34" s="131"/>
      <c r="B34" s="131" t="s">
        <v>63</v>
      </c>
      <c r="C34" s="132"/>
      <c r="D34" s="132"/>
      <c r="E34" s="132"/>
      <c r="F34" s="132"/>
      <c r="G34" s="132"/>
      <c r="H34" s="132"/>
      <c r="I34" s="133"/>
      <c r="J34" s="127"/>
      <c r="K34" s="127"/>
      <c r="L34" s="193">
        <f>L33*0.2</f>
        <v>398071.80000000005</v>
      </c>
      <c r="M34" s="71"/>
      <c r="N34" s="70"/>
      <c r="O34" s="70"/>
      <c r="P34" s="70"/>
    </row>
    <row r="35" spans="1:21" ht="18" customHeight="1">
      <c r="A35" s="131"/>
      <c r="B35" s="134" t="s">
        <v>59</v>
      </c>
      <c r="C35" s="135"/>
      <c r="D35" s="135"/>
      <c r="E35" s="135"/>
      <c r="F35" s="135"/>
      <c r="G35" s="135"/>
      <c r="H35" s="135"/>
      <c r="I35" s="136"/>
      <c r="J35" s="127"/>
      <c r="K35" s="127"/>
      <c r="L35" s="147">
        <f>L33+L34</f>
        <v>2388430.7999999998</v>
      </c>
      <c r="M35" s="71"/>
      <c r="N35" s="70"/>
      <c r="O35" s="70"/>
      <c r="P35" s="70"/>
      <c r="S35" s="261">
        <f>I32+E29</f>
        <v>565540</v>
      </c>
    </row>
    <row r="36" spans="1:21" ht="18" customHeight="1">
      <c r="A36" s="148"/>
      <c r="B36" s="149"/>
      <c r="C36" s="149"/>
      <c r="D36" s="149"/>
      <c r="E36" s="149"/>
      <c r="F36" s="149"/>
      <c r="G36" s="149"/>
      <c r="H36" s="149"/>
      <c r="I36" s="149"/>
      <c r="J36" s="150"/>
      <c r="K36" s="150"/>
      <c r="L36" s="151"/>
      <c r="M36" s="152"/>
      <c r="N36" s="152"/>
      <c r="O36" s="152"/>
      <c r="P36" s="152"/>
      <c r="S36" s="261">
        <f>1000000-S35</f>
        <v>434460</v>
      </c>
    </row>
    <row r="37" spans="1:21" s="56" customFormat="1" ht="22.15" customHeight="1">
      <c r="B37" s="68" t="s">
        <v>60</v>
      </c>
      <c r="C37" s="67"/>
      <c r="D37" s="101"/>
      <c r="E37" s="66"/>
      <c r="F37" s="59"/>
      <c r="H37" s="58" t="s">
        <v>28</v>
      </c>
      <c r="J37" s="57"/>
      <c r="K37" s="57"/>
      <c r="L37" s="57"/>
      <c r="M37" s="57"/>
      <c r="N37" s="57"/>
      <c r="O37" s="57"/>
      <c r="P37" s="57"/>
    </row>
    <row r="38" spans="1:21" s="56" customFormat="1" ht="15.6" customHeight="1">
      <c r="B38" s="65"/>
      <c r="C38" s="64"/>
      <c r="D38" s="64"/>
      <c r="E38" s="63"/>
      <c r="F38" s="62"/>
      <c r="H38" s="58"/>
      <c r="J38" s="57"/>
      <c r="K38" s="57"/>
      <c r="L38" s="57"/>
      <c r="M38" s="57"/>
      <c r="N38" s="57"/>
      <c r="O38" s="57"/>
      <c r="P38" s="57"/>
    </row>
    <row r="39" spans="1:21" s="56" customFormat="1" ht="15.6" customHeight="1">
      <c r="B39" s="65"/>
      <c r="C39" s="64"/>
      <c r="D39" s="64"/>
      <c r="E39" s="63"/>
      <c r="F39" s="62"/>
      <c r="H39" s="58"/>
      <c r="J39" s="57"/>
      <c r="K39" s="57"/>
      <c r="L39" s="57"/>
      <c r="M39" s="57"/>
      <c r="N39" s="57"/>
      <c r="O39" s="57"/>
      <c r="P39" s="57"/>
    </row>
    <row r="40" spans="1:21" s="56" customFormat="1" ht="18.75">
      <c r="B40" s="61" t="s">
        <v>54</v>
      </c>
      <c r="C40" s="54"/>
      <c r="D40" s="54"/>
      <c r="E40" s="60"/>
      <c r="F40" s="59"/>
      <c r="H40" s="58" t="s">
        <v>27</v>
      </c>
      <c r="J40" s="57"/>
      <c r="K40" s="57"/>
      <c r="L40" s="57"/>
      <c r="M40" s="57"/>
      <c r="N40" s="57"/>
      <c r="O40" s="57"/>
      <c r="P40" s="57"/>
    </row>
    <row r="41" spans="1:21" s="50" customFormat="1" ht="40.5" customHeight="1">
      <c r="G41" s="55"/>
      <c r="H41" s="54"/>
      <c r="I41" s="53"/>
      <c r="J41" s="51"/>
      <c r="K41" s="51"/>
      <c r="L41" s="51"/>
      <c r="M41" s="51"/>
      <c r="N41" s="51"/>
      <c r="O41" s="51"/>
      <c r="P41" s="51"/>
    </row>
    <row r="42" spans="1:21" s="50" customFormat="1">
      <c r="C42" s="51"/>
      <c r="D42" s="51"/>
      <c r="E42" s="51"/>
      <c r="F42" s="51"/>
      <c r="G42" s="52"/>
      <c r="H42" s="51"/>
      <c r="I42" s="51"/>
      <c r="J42" s="51"/>
      <c r="K42" s="51"/>
      <c r="L42" s="51"/>
      <c r="M42" s="51"/>
      <c r="N42" s="51"/>
      <c r="O42" s="51"/>
      <c r="P42" s="51"/>
    </row>
    <row r="43" spans="1:21" s="50" customFormat="1">
      <c r="C43" s="51"/>
      <c r="D43" s="51"/>
      <c r="E43" s="51"/>
      <c r="F43" s="51"/>
      <c r="G43" s="52"/>
      <c r="H43" s="51"/>
      <c r="I43" s="51"/>
      <c r="J43" s="51"/>
      <c r="K43" s="51"/>
      <c r="L43" s="51"/>
      <c r="M43" s="51"/>
      <c r="N43" s="51"/>
      <c r="O43" s="51"/>
      <c r="P43" s="51"/>
    </row>
    <row r="44" spans="1:21">
      <c r="C44" s="48"/>
      <c r="D44" s="48"/>
      <c r="E44" s="48"/>
      <c r="F44" s="48"/>
      <c r="G44" s="49"/>
      <c r="H44" s="48"/>
      <c r="I44" s="48"/>
      <c r="J44" s="48"/>
      <c r="K44" s="48"/>
      <c r="L44" s="48"/>
      <c r="M44" s="48"/>
      <c r="N44" s="48"/>
      <c r="O44" s="48"/>
      <c r="P44" s="48"/>
    </row>
    <row r="45" spans="1:21">
      <c r="C45" s="48"/>
      <c r="D45" s="48"/>
      <c r="E45" s="48"/>
      <c r="F45" s="48"/>
      <c r="G45" s="49"/>
      <c r="H45" s="48"/>
      <c r="I45" s="48"/>
      <c r="J45" s="48"/>
      <c r="K45" s="48"/>
      <c r="L45" s="48"/>
      <c r="M45" s="48"/>
      <c r="N45" s="48"/>
      <c r="O45" s="48"/>
      <c r="P45" s="48"/>
    </row>
    <row r="46" spans="1:21">
      <c r="C46" s="48"/>
      <c r="D46" s="48"/>
      <c r="E46" s="48"/>
      <c r="F46" s="48"/>
      <c r="G46" s="49"/>
      <c r="H46" s="48"/>
      <c r="I46" s="48"/>
      <c r="J46" s="48"/>
      <c r="K46" s="48"/>
      <c r="L46" s="48"/>
      <c r="M46" s="48"/>
      <c r="N46" s="48"/>
      <c r="O46" s="48"/>
      <c r="P46" s="48"/>
    </row>
    <row r="47" spans="1:21">
      <c r="C47" s="48"/>
      <c r="D47" s="48"/>
      <c r="E47" s="48"/>
      <c r="F47" s="48"/>
      <c r="G47" s="49"/>
      <c r="H47" s="48"/>
      <c r="I47" s="48"/>
      <c r="J47" s="48"/>
      <c r="K47" s="48"/>
      <c r="L47" s="48"/>
      <c r="M47" s="48"/>
      <c r="N47" s="48"/>
      <c r="O47" s="48"/>
      <c r="P47" s="48"/>
    </row>
    <row r="48" spans="1:21">
      <c r="C48" s="48"/>
      <c r="D48" s="48"/>
      <c r="E48" s="48"/>
      <c r="F48" s="48"/>
      <c r="G48" s="49"/>
      <c r="H48" s="48"/>
      <c r="I48" s="48"/>
      <c r="J48" s="48"/>
      <c r="K48" s="48"/>
      <c r="L48" s="48"/>
      <c r="M48" s="48"/>
      <c r="N48" s="48"/>
      <c r="O48" s="48"/>
      <c r="P48" s="48"/>
    </row>
    <row r="49" spans="3:16">
      <c r="C49" s="48"/>
      <c r="D49" s="48"/>
      <c r="E49" s="48"/>
      <c r="F49" s="48"/>
      <c r="G49" s="49"/>
      <c r="H49" s="48"/>
      <c r="I49" s="48"/>
      <c r="J49" s="48"/>
      <c r="K49" s="48"/>
      <c r="L49" s="48"/>
      <c r="M49" s="48"/>
      <c r="N49" s="48"/>
      <c r="O49" s="48"/>
      <c r="P49" s="48"/>
    </row>
    <row r="50" spans="3:16">
      <c r="C50" s="48"/>
      <c r="D50" s="48"/>
      <c r="E50" s="48"/>
      <c r="F50" s="48"/>
      <c r="G50" s="49"/>
      <c r="H50" s="48"/>
      <c r="I50" s="48"/>
      <c r="J50" s="48"/>
      <c r="K50" s="48"/>
      <c r="L50" s="48"/>
      <c r="M50" s="48"/>
      <c r="N50" s="48"/>
      <c r="O50" s="48"/>
      <c r="P50" s="48"/>
    </row>
    <row r="51" spans="3:16">
      <c r="C51" s="48"/>
      <c r="D51" s="48"/>
      <c r="E51" s="48"/>
      <c r="F51" s="48"/>
      <c r="G51" s="49"/>
      <c r="H51" s="48"/>
      <c r="I51" s="48"/>
      <c r="J51" s="48"/>
      <c r="K51" s="48"/>
      <c r="L51" s="48"/>
      <c r="M51" s="48"/>
      <c r="N51" s="48"/>
      <c r="O51" s="48"/>
      <c r="P51" s="48"/>
    </row>
    <row r="52" spans="3:16">
      <c r="C52" s="48"/>
      <c r="D52" s="48"/>
      <c r="E52" s="48"/>
      <c r="F52" s="48"/>
      <c r="G52" s="49"/>
      <c r="H52" s="48"/>
      <c r="I52" s="48"/>
      <c r="J52" s="48"/>
      <c r="K52" s="48"/>
      <c r="L52" s="48"/>
      <c r="M52" s="48"/>
      <c r="N52" s="48"/>
      <c r="O52" s="48"/>
      <c r="P52" s="48"/>
    </row>
    <row r="53" spans="3:16">
      <c r="C53" s="48"/>
      <c r="D53" s="48"/>
      <c r="E53" s="48"/>
      <c r="F53" s="48"/>
      <c r="G53" s="49"/>
      <c r="H53" s="48"/>
      <c r="I53" s="48"/>
      <c r="J53" s="48"/>
      <c r="K53" s="48"/>
      <c r="L53" s="48"/>
      <c r="M53" s="48"/>
      <c r="N53" s="48"/>
      <c r="O53" s="48"/>
      <c r="P53" s="48"/>
    </row>
    <row r="54" spans="3:16">
      <c r="C54" s="48"/>
      <c r="D54" s="48"/>
      <c r="E54" s="48"/>
      <c r="F54" s="48"/>
      <c r="G54" s="49"/>
      <c r="H54" s="48"/>
      <c r="I54" s="48"/>
      <c r="J54" s="48"/>
      <c r="K54" s="48"/>
      <c r="L54" s="48"/>
      <c r="M54" s="48"/>
      <c r="N54" s="48"/>
      <c r="O54" s="48"/>
      <c r="P54" s="48"/>
    </row>
    <row r="55" spans="3:16">
      <c r="C55" s="48"/>
      <c r="D55" s="48"/>
      <c r="E55" s="48"/>
      <c r="F55" s="48"/>
      <c r="G55" s="49"/>
      <c r="H55" s="48"/>
      <c r="I55" s="48"/>
      <c r="J55" s="48"/>
      <c r="K55" s="48"/>
      <c r="L55" s="48"/>
      <c r="M55" s="48"/>
      <c r="N55" s="48"/>
      <c r="O55" s="48"/>
      <c r="P55" s="48"/>
    </row>
    <row r="56" spans="3:16">
      <c r="C56" s="48"/>
      <c r="D56" s="48"/>
      <c r="E56" s="48"/>
      <c r="F56" s="48"/>
      <c r="G56" s="49"/>
      <c r="H56" s="48"/>
      <c r="I56" s="48"/>
      <c r="J56" s="48"/>
      <c r="K56" s="48"/>
      <c r="L56" s="48"/>
      <c r="M56" s="48"/>
      <c r="N56" s="48"/>
      <c r="O56" s="48"/>
      <c r="P56" s="48"/>
    </row>
    <row r="57" spans="3:16">
      <c r="C57" s="48"/>
      <c r="D57" s="48"/>
      <c r="E57" s="48"/>
      <c r="F57" s="48"/>
      <c r="G57" s="49"/>
      <c r="H57" s="48"/>
      <c r="I57" s="48"/>
      <c r="J57" s="48"/>
      <c r="K57" s="48"/>
      <c r="L57" s="48"/>
      <c r="M57" s="48"/>
      <c r="N57" s="48"/>
      <c r="O57" s="48"/>
      <c r="P57" s="48"/>
    </row>
    <row r="58" spans="3:16">
      <c r="C58" s="48"/>
      <c r="D58" s="48"/>
      <c r="E58" s="48"/>
      <c r="F58" s="48"/>
      <c r="G58" s="49"/>
      <c r="H58" s="48"/>
      <c r="I58" s="48"/>
      <c r="J58" s="48"/>
      <c r="K58" s="48"/>
      <c r="L58" s="48"/>
      <c r="M58" s="48"/>
      <c r="N58" s="48"/>
      <c r="O58" s="48"/>
      <c r="P58" s="48"/>
    </row>
    <row r="59" spans="3:16">
      <c r="C59" s="48"/>
      <c r="D59" s="48"/>
      <c r="E59" s="48"/>
      <c r="F59" s="48"/>
      <c r="G59" s="49"/>
      <c r="H59" s="48"/>
      <c r="I59" s="48"/>
      <c r="J59" s="48"/>
      <c r="K59" s="48"/>
      <c r="L59" s="48"/>
      <c r="M59" s="48"/>
      <c r="N59" s="48"/>
      <c r="O59" s="48"/>
      <c r="P59" s="48"/>
    </row>
    <row r="60" spans="3:16">
      <c r="C60" s="48"/>
      <c r="D60" s="48"/>
      <c r="E60" s="48"/>
      <c r="F60" s="48"/>
      <c r="G60" s="49"/>
      <c r="H60" s="48"/>
      <c r="I60" s="48"/>
      <c r="J60" s="48"/>
      <c r="K60" s="48"/>
      <c r="L60" s="48"/>
      <c r="M60" s="48"/>
      <c r="N60" s="48"/>
      <c r="O60" s="48"/>
      <c r="P60" s="48"/>
    </row>
    <row r="61" spans="3:16">
      <c r="C61" s="48"/>
      <c r="D61" s="48"/>
      <c r="E61" s="48"/>
      <c r="F61" s="48"/>
      <c r="G61" s="49"/>
      <c r="H61" s="48"/>
      <c r="I61" s="48"/>
      <c r="J61" s="48"/>
      <c r="K61" s="48"/>
      <c r="L61" s="48"/>
      <c r="M61" s="48"/>
      <c r="N61" s="48"/>
      <c r="O61" s="48"/>
      <c r="P61" s="48"/>
    </row>
    <row r="62" spans="3:16">
      <c r="C62" s="48"/>
      <c r="D62" s="48"/>
      <c r="E62" s="48"/>
      <c r="F62" s="48"/>
      <c r="G62" s="49"/>
      <c r="H62" s="48"/>
      <c r="I62" s="48"/>
      <c r="J62" s="48"/>
      <c r="K62" s="48"/>
      <c r="L62" s="48"/>
      <c r="M62" s="48"/>
      <c r="N62" s="48"/>
      <c r="O62" s="48"/>
      <c r="P62" s="48"/>
    </row>
    <row r="63" spans="3:16">
      <c r="C63" s="48"/>
      <c r="D63" s="48"/>
      <c r="E63" s="48"/>
      <c r="F63" s="48"/>
      <c r="G63" s="49"/>
      <c r="H63" s="48"/>
      <c r="I63" s="48"/>
      <c r="J63" s="48"/>
      <c r="K63" s="48"/>
      <c r="L63" s="48"/>
      <c r="M63" s="48"/>
      <c r="N63" s="48"/>
      <c r="O63" s="48"/>
      <c r="P63" s="48"/>
    </row>
    <row r="64" spans="3:16">
      <c r="C64" s="48"/>
      <c r="D64" s="48"/>
      <c r="E64" s="48"/>
      <c r="F64" s="48"/>
      <c r="G64" s="49"/>
      <c r="H64" s="48"/>
      <c r="I64" s="48"/>
      <c r="J64" s="48"/>
      <c r="K64" s="48"/>
      <c r="L64" s="48"/>
      <c r="M64" s="48"/>
      <c r="N64" s="48"/>
      <c r="O64" s="48"/>
      <c r="P64" s="48"/>
    </row>
    <row r="65" spans="3:16">
      <c r="C65" s="48"/>
      <c r="D65" s="48"/>
      <c r="E65" s="48"/>
      <c r="F65" s="48"/>
      <c r="G65" s="49"/>
      <c r="H65" s="48"/>
      <c r="I65" s="48"/>
      <c r="J65" s="48"/>
      <c r="K65" s="48"/>
      <c r="L65" s="48"/>
      <c r="M65" s="48"/>
      <c r="N65" s="48"/>
      <c r="O65" s="48"/>
      <c r="P65" s="48"/>
    </row>
    <row r="66" spans="3:16">
      <c r="C66" s="48"/>
      <c r="D66" s="48"/>
      <c r="E66" s="48"/>
      <c r="F66" s="48"/>
      <c r="G66" s="49"/>
      <c r="H66" s="48"/>
      <c r="I66" s="48"/>
      <c r="J66" s="48"/>
      <c r="K66" s="48"/>
      <c r="L66" s="48"/>
      <c r="M66" s="48"/>
      <c r="N66" s="48"/>
      <c r="O66" s="48"/>
      <c r="P66" s="48"/>
    </row>
    <row r="67" spans="3:16">
      <c r="C67" s="48"/>
      <c r="D67" s="48"/>
      <c r="E67" s="48"/>
      <c r="F67" s="48"/>
      <c r="G67" s="49"/>
      <c r="H67" s="48"/>
      <c r="I67" s="48"/>
      <c r="J67" s="48"/>
      <c r="K67" s="48"/>
      <c r="L67" s="48"/>
      <c r="M67" s="48"/>
      <c r="N67" s="48"/>
      <c r="O67" s="48"/>
      <c r="P67" s="48"/>
    </row>
    <row r="68" spans="3:16">
      <c r="C68" s="48"/>
      <c r="D68" s="48"/>
      <c r="E68" s="48"/>
      <c r="F68" s="48"/>
      <c r="G68" s="49"/>
      <c r="H68" s="48"/>
      <c r="I68" s="48"/>
      <c r="J68" s="48"/>
      <c r="K68" s="48"/>
      <c r="L68" s="48"/>
      <c r="M68" s="48"/>
      <c r="N68" s="48"/>
      <c r="O68" s="48"/>
      <c r="P68" s="48"/>
    </row>
    <row r="69" spans="3:16">
      <c r="C69" s="48"/>
      <c r="D69" s="48"/>
      <c r="E69" s="48"/>
      <c r="F69" s="48"/>
      <c r="G69" s="49"/>
      <c r="H69" s="48"/>
      <c r="I69" s="48"/>
      <c r="J69" s="48"/>
      <c r="K69" s="48"/>
      <c r="L69" s="48"/>
      <c r="M69" s="48"/>
      <c r="N69" s="48"/>
      <c r="O69" s="48"/>
      <c r="P69" s="48"/>
    </row>
    <row r="70" spans="3:16">
      <c r="C70" s="48"/>
      <c r="D70" s="48"/>
      <c r="E70" s="48"/>
      <c r="F70" s="48"/>
      <c r="G70" s="49"/>
      <c r="H70" s="48"/>
      <c r="I70" s="48"/>
      <c r="J70" s="48"/>
      <c r="K70" s="48"/>
      <c r="L70" s="48"/>
      <c r="M70" s="48"/>
      <c r="N70" s="48"/>
      <c r="O70" s="48"/>
      <c r="P70" s="48"/>
    </row>
    <row r="71" spans="3:16">
      <c r="C71" s="48"/>
      <c r="D71" s="48"/>
      <c r="E71" s="48"/>
      <c r="F71" s="48"/>
      <c r="G71" s="49"/>
      <c r="H71" s="48"/>
      <c r="I71" s="48"/>
      <c r="J71" s="48"/>
      <c r="K71" s="48"/>
      <c r="L71" s="48"/>
      <c r="M71" s="48"/>
      <c r="N71" s="48"/>
      <c r="O71" s="48"/>
      <c r="P71" s="48"/>
    </row>
    <row r="72" spans="3:16">
      <c r="C72" s="48"/>
      <c r="D72" s="48"/>
      <c r="E72" s="48"/>
      <c r="F72" s="48"/>
      <c r="G72" s="49"/>
      <c r="H72" s="48"/>
      <c r="I72" s="48"/>
      <c r="J72" s="48"/>
      <c r="K72" s="48"/>
      <c r="L72" s="48"/>
      <c r="M72" s="48"/>
      <c r="N72" s="48"/>
      <c r="O72" s="48"/>
      <c r="P72" s="48"/>
    </row>
    <row r="73" spans="3:16">
      <c r="C73" s="48"/>
      <c r="D73" s="48"/>
      <c r="E73" s="48"/>
      <c r="F73" s="48"/>
      <c r="G73" s="49"/>
      <c r="H73" s="48"/>
      <c r="I73" s="48"/>
      <c r="J73" s="48"/>
      <c r="K73" s="48"/>
      <c r="L73" s="48"/>
      <c r="M73" s="48"/>
      <c r="N73" s="48"/>
      <c r="O73" s="48"/>
      <c r="P73" s="48"/>
    </row>
    <row r="74" spans="3:16">
      <c r="C74" s="48"/>
      <c r="D74" s="48"/>
      <c r="E74" s="48"/>
      <c r="F74" s="48"/>
      <c r="G74" s="49"/>
      <c r="H74" s="48"/>
      <c r="I74" s="48"/>
      <c r="J74" s="48"/>
      <c r="K74" s="48"/>
      <c r="L74" s="48"/>
      <c r="M74" s="48"/>
      <c r="N74" s="48"/>
      <c r="O74" s="48"/>
      <c r="P74" s="48"/>
    </row>
    <row r="75" spans="3:16">
      <c r="C75" s="48"/>
      <c r="D75" s="48"/>
      <c r="E75" s="48"/>
      <c r="F75" s="48"/>
      <c r="G75" s="49"/>
      <c r="H75" s="48"/>
      <c r="I75" s="48"/>
      <c r="J75" s="48"/>
      <c r="K75" s="48"/>
      <c r="L75" s="48"/>
      <c r="M75" s="48"/>
      <c r="N75" s="48"/>
      <c r="O75" s="48"/>
      <c r="P75" s="48"/>
    </row>
  </sheetData>
  <mergeCells count="28">
    <mergeCell ref="A20:B20"/>
    <mergeCell ref="C20:E20"/>
    <mergeCell ref="J22:P22"/>
    <mergeCell ref="A23:B23"/>
    <mergeCell ref="C23:E23"/>
    <mergeCell ref="J23:P23"/>
    <mergeCell ref="C22:E22"/>
    <mergeCell ref="A22:B22"/>
    <mergeCell ref="A21:B21"/>
    <mergeCell ref="C21:E21"/>
    <mergeCell ref="A13:P13"/>
    <mergeCell ref="A15:P15"/>
    <mergeCell ref="A17:P17"/>
    <mergeCell ref="A19:B19"/>
    <mergeCell ref="A14:P14"/>
    <mergeCell ref="C19:E19"/>
    <mergeCell ref="G26:G27"/>
    <mergeCell ref="H26:H27"/>
    <mergeCell ref="A24:P24"/>
    <mergeCell ref="E26:E27"/>
    <mergeCell ref="A25:A27"/>
    <mergeCell ref="I26:I27"/>
    <mergeCell ref="D25:D27"/>
    <mergeCell ref="L25:L27"/>
    <mergeCell ref="E25:I25"/>
    <mergeCell ref="B25:B27"/>
    <mergeCell ref="C25:C27"/>
    <mergeCell ref="F26:F27"/>
  </mergeCells>
  <pageMargins left="0.55118110236220474" right="0.39370078740157483" top="0.59055118110236227" bottom="0.59055118110236227" header="0.31496062992125984" footer="0.31496062992125984"/>
  <pageSetup paperSize="9" scale="61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view="pageBreakPreview" zoomScaleNormal="100" zoomScaleSheetLayoutView="100" workbookViewId="0">
      <selection activeCell="A14" sqref="A14:G14"/>
    </sheetView>
  </sheetViews>
  <sheetFormatPr defaultRowHeight="12.75"/>
  <cols>
    <col min="1" max="1" width="6.42578125" style="1" customWidth="1"/>
    <col min="2" max="2" width="16.28515625" style="1" customWidth="1"/>
    <col min="3" max="3" width="10.5703125" style="1" customWidth="1"/>
    <col min="4" max="4" width="11.7109375" style="1" customWidth="1"/>
    <col min="5" max="5" width="11.42578125" style="1" customWidth="1"/>
    <col min="6" max="6" width="14.85546875" style="1" customWidth="1"/>
    <col min="7" max="7" width="16.7109375" style="1" customWidth="1"/>
    <col min="8" max="256" width="8.85546875" style="1"/>
    <col min="257" max="257" width="6.42578125" style="1" customWidth="1"/>
    <col min="258" max="258" width="16.28515625" style="1" customWidth="1"/>
    <col min="259" max="260" width="10.5703125" style="1" customWidth="1"/>
    <col min="261" max="261" width="26.5703125" style="1" customWidth="1"/>
    <col min="262" max="262" width="11.85546875" style="1" customWidth="1"/>
    <col min="263" max="263" width="11.42578125" style="1" customWidth="1"/>
    <col min="264" max="512" width="8.85546875" style="1"/>
    <col min="513" max="513" width="6.42578125" style="1" customWidth="1"/>
    <col min="514" max="514" width="16.28515625" style="1" customWidth="1"/>
    <col min="515" max="516" width="10.5703125" style="1" customWidth="1"/>
    <col min="517" max="517" width="26.5703125" style="1" customWidth="1"/>
    <col min="518" max="518" width="11.85546875" style="1" customWidth="1"/>
    <col min="519" max="519" width="11.42578125" style="1" customWidth="1"/>
    <col min="520" max="768" width="8.85546875" style="1"/>
    <col min="769" max="769" width="6.42578125" style="1" customWidth="1"/>
    <col min="770" max="770" width="16.28515625" style="1" customWidth="1"/>
    <col min="771" max="772" width="10.5703125" style="1" customWidth="1"/>
    <col min="773" max="773" width="26.5703125" style="1" customWidth="1"/>
    <col min="774" max="774" width="11.85546875" style="1" customWidth="1"/>
    <col min="775" max="775" width="11.42578125" style="1" customWidth="1"/>
    <col min="776" max="1024" width="8.85546875" style="1"/>
    <col min="1025" max="1025" width="6.42578125" style="1" customWidth="1"/>
    <col min="1026" max="1026" width="16.28515625" style="1" customWidth="1"/>
    <col min="1027" max="1028" width="10.5703125" style="1" customWidth="1"/>
    <col min="1029" max="1029" width="26.5703125" style="1" customWidth="1"/>
    <col min="1030" max="1030" width="11.85546875" style="1" customWidth="1"/>
    <col min="1031" max="1031" width="11.42578125" style="1" customWidth="1"/>
    <col min="1032" max="1280" width="8.85546875" style="1"/>
    <col min="1281" max="1281" width="6.42578125" style="1" customWidth="1"/>
    <col min="1282" max="1282" width="16.28515625" style="1" customWidth="1"/>
    <col min="1283" max="1284" width="10.5703125" style="1" customWidth="1"/>
    <col min="1285" max="1285" width="26.5703125" style="1" customWidth="1"/>
    <col min="1286" max="1286" width="11.85546875" style="1" customWidth="1"/>
    <col min="1287" max="1287" width="11.42578125" style="1" customWidth="1"/>
    <col min="1288" max="1536" width="8.85546875" style="1"/>
    <col min="1537" max="1537" width="6.42578125" style="1" customWidth="1"/>
    <col min="1538" max="1538" width="16.28515625" style="1" customWidth="1"/>
    <col min="1539" max="1540" width="10.5703125" style="1" customWidth="1"/>
    <col min="1541" max="1541" width="26.5703125" style="1" customWidth="1"/>
    <col min="1542" max="1542" width="11.85546875" style="1" customWidth="1"/>
    <col min="1543" max="1543" width="11.42578125" style="1" customWidth="1"/>
    <col min="1544" max="1792" width="8.85546875" style="1"/>
    <col min="1793" max="1793" width="6.42578125" style="1" customWidth="1"/>
    <col min="1794" max="1794" width="16.28515625" style="1" customWidth="1"/>
    <col min="1795" max="1796" width="10.5703125" style="1" customWidth="1"/>
    <col min="1797" max="1797" width="26.5703125" style="1" customWidth="1"/>
    <col min="1798" max="1798" width="11.85546875" style="1" customWidth="1"/>
    <col min="1799" max="1799" width="11.42578125" style="1" customWidth="1"/>
    <col min="1800" max="2048" width="8.85546875" style="1"/>
    <col min="2049" max="2049" width="6.42578125" style="1" customWidth="1"/>
    <col min="2050" max="2050" width="16.28515625" style="1" customWidth="1"/>
    <col min="2051" max="2052" width="10.5703125" style="1" customWidth="1"/>
    <col min="2053" max="2053" width="26.5703125" style="1" customWidth="1"/>
    <col min="2054" max="2054" width="11.85546875" style="1" customWidth="1"/>
    <col min="2055" max="2055" width="11.42578125" style="1" customWidth="1"/>
    <col min="2056" max="2304" width="8.85546875" style="1"/>
    <col min="2305" max="2305" width="6.42578125" style="1" customWidth="1"/>
    <col min="2306" max="2306" width="16.28515625" style="1" customWidth="1"/>
    <col min="2307" max="2308" width="10.5703125" style="1" customWidth="1"/>
    <col min="2309" max="2309" width="26.5703125" style="1" customWidth="1"/>
    <col min="2310" max="2310" width="11.85546875" style="1" customWidth="1"/>
    <col min="2311" max="2311" width="11.42578125" style="1" customWidth="1"/>
    <col min="2312" max="2560" width="8.85546875" style="1"/>
    <col min="2561" max="2561" width="6.42578125" style="1" customWidth="1"/>
    <col min="2562" max="2562" width="16.28515625" style="1" customWidth="1"/>
    <col min="2563" max="2564" width="10.5703125" style="1" customWidth="1"/>
    <col min="2565" max="2565" width="26.5703125" style="1" customWidth="1"/>
    <col min="2566" max="2566" width="11.85546875" style="1" customWidth="1"/>
    <col min="2567" max="2567" width="11.42578125" style="1" customWidth="1"/>
    <col min="2568" max="2816" width="8.85546875" style="1"/>
    <col min="2817" max="2817" width="6.42578125" style="1" customWidth="1"/>
    <col min="2818" max="2818" width="16.28515625" style="1" customWidth="1"/>
    <col min="2819" max="2820" width="10.5703125" style="1" customWidth="1"/>
    <col min="2821" max="2821" width="26.5703125" style="1" customWidth="1"/>
    <col min="2822" max="2822" width="11.85546875" style="1" customWidth="1"/>
    <col min="2823" max="2823" width="11.42578125" style="1" customWidth="1"/>
    <col min="2824" max="3072" width="8.85546875" style="1"/>
    <col min="3073" max="3073" width="6.42578125" style="1" customWidth="1"/>
    <col min="3074" max="3074" width="16.28515625" style="1" customWidth="1"/>
    <col min="3075" max="3076" width="10.5703125" style="1" customWidth="1"/>
    <col min="3077" max="3077" width="26.5703125" style="1" customWidth="1"/>
    <col min="3078" max="3078" width="11.85546875" style="1" customWidth="1"/>
    <col min="3079" max="3079" width="11.42578125" style="1" customWidth="1"/>
    <col min="3080" max="3328" width="8.85546875" style="1"/>
    <col min="3329" max="3329" width="6.42578125" style="1" customWidth="1"/>
    <col min="3330" max="3330" width="16.28515625" style="1" customWidth="1"/>
    <col min="3331" max="3332" width="10.5703125" style="1" customWidth="1"/>
    <col min="3333" max="3333" width="26.5703125" style="1" customWidth="1"/>
    <col min="3334" max="3334" width="11.85546875" style="1" customWidth="1"/>
    <col min="3335" max="3335" width="11.42578125" style="1" customWidth="1"/>
    <col min="3336" max="3584" width="8.85546875" style="1"/>
    <col min="3585" max="3585" width="6.42578125" style="1" customWidth="1"/>
    <col min="3586" max="3586" width="16.28515625" style="1" customWidth="1"/>
    <col min="3587" max="3588" width="10.5703125" style="1" customWidth="1"/>
    <col min="3589" max="3589" width="26.5703125" style="1" customWidth="1"/>
    <col min="3590" max="3590" width="11.85546875" style="1" customWidth="1"/>
    <col min="3591" max="3591" width="11.42578125" style="1" customWidth="1"/>
    <col min="3592" max="3840" width="8.85546875" style="1"/>
    <col min="3841" max="3841" width="6.42578125" style="1" customWidth="1"/>
    <col min="3842" max="3842" width="16.28515625" style="1" customWidth="1"/>
    <col min="3843" max="3844" width="10.5703125" style="1" customWidth="1"/>
    <col min="3845" max="3845" width="26.5703125" style="1" customWidth="1"/>
    <col min="3846" max="3846" width="11.85546875" style="1" customWidth="1"/>
    <col min="3847" max="3847" width="11.42578125" style="1" customWidth="1"/>
    <col min="3848" max="4096" width="8.85546875" style="1"/>
    <col min="4097" max="4097" width="6.42578125" style="1" customWidth="1"/>
    <col min="4098" max="4098" width="16.28515625" style="1" customWidth="1"/>
    <col min="4099" max="4100" width="10.5703125" style="1" customWidth="1"/>
    <col min="4101" max="4101" width="26.5703125" style="1" customWidth="1"/>
    <col min="4102" max="4102" width="11.85546875" style="1" customWidth="1"/>
    <col min="4103" max="4103" width="11.42578125" style="1" customWidth="1"/>
    <col min="4104" max="4352" width="8.85546875" style="1"/>
    <col min="4353" max="4353" width="6.42578125" style="1" customWidth="1"/>
    <col min="4354" max="4354" width="16.28515625" style="1" customWidth="1"/>
    <col min="4355" max="4356" width="10.5703125" style="1" customWidth="1"/>
    <col min="4357" max="4357" width="26.5703125" style="1" customWidth="1"/>
    <col min="4358" max="4358" width="11.85546875" style="1" customWidth="1"/>
    <col min="4359" max="4359" width="11.42578125" style="1" customWidth="1"/>
    <col min="4360" max="4608" width="8.85546875" style="1"/>
    <col min="4609" max="4609" width="6.42578125" style="1" customWidth="1"/>
    <col min="4610" max="4610" width="16.28515625" style="1" customWidth="1"/>
    <col min="4611" max="4612" width="10.5703125" style="1" customWidth="1"/>
    <col min="4613" max="4613" width="26.5703125" style="1" customWidth="1"/>
    <col min="4614" max="4614" width="11.85546875" style="1" customWidth="1"/>
    <col min="4615" max="4615" width="11.42578125" style="1" customWidth="1"/>
    <col min="4616" max="4864" width="8.85546875" style="1"/>
    <col min="4865" max="4865" width="6.42578125" style="1" customWidth="1"/>
    <col min="4866" max="4866" width="16.28515625" style="1" customWidth="1"/>
    <col min="4867" max="4868" width="10.5703125" style="1" customWidth="1"/>
    <col min="4869" max="4869" width="26.5703125" style="1" customWidth="1"/>
    <col min="4870" max="4870" width="11.85546875" style="1" customWidth="1"/>
    <col min="4871" max="4871" width="11.42578125" style="1" customWidth="1"/>
    <col min="4872" max="5120" width="8.85546875" style="1"/>
    <col min="5121" max="5121" width="6.42578125" style="1" customWidth="1"/>
    <col min="5122" max="5122" width="16.28515625" style="1" customWidth="1"/>
    <col min="5123" max="5124" width="10.5703125" style="1" customWidth="1"/>
    <col min="5125" max="5125" width="26.5703125" style="1" customWidth="1"/>
    <col min="5126" max="5126" width="11.85546875" style="1" customWidth="1"/>
    <col min="5127" max="5127" width="11.42578125" style="1" customWidth="1"/>
    <col min="5128" max="5376" width="8.85546875" style="1"/>
    <col min="5377" max="5377" width="6.42578125" style="1" customWidth="1"/>
    <col min="5378" max="5378" width="16.28515625" style="1" customWidth="1"/>
    <col min="5379" max="5380" width="10.5703125" style="1" customWidth="1"/>
    <col min="5381" max="5381" width="26.5703125" style="1" customWidth="1"/>
    <col min="5382" max="5382" width="11.85546875" style="1" customWidth="1"/>
    <col min="5383" max="5383" width="11.42578125" style="1" customWidth="1"/>
    <col min="5384" max="5632" width="8.85546875" style="1"/>
    <col min="5633" max="5633" width="6.42578125" style="1" customWidth="1"/>
    <col min="5634" max="5634" width="16.28515625" style="1" customWidth="1"/>
    <col min="5635" max="5636" width="10.5703125" style="1" customWidth="1"/>
    <col min="5637" max="5637" width="26.5703125" style="1" customWidth="1"/>
    <col min="5638" max="5638" width="11.85546875" style="1" customWidth="1"/>
    <col min="5639" max="5639" width="11.42578125" style="1" customWidth="1"/>
    <col min="5640" max="5888" width="8.85546875" style="1"/>
    <col min="5889" max="5889" width="6.42578125" style="1" customWidth="1"/>
    <col min="5890" max="5890" width="16.28515625" style="1" customWidth="1"/>
    <col min="5891" max="5892" width="10.5703125" style="1" customWidth="1"/>
    <col min="5893" max="5893" width="26.5703125" style="1" customWidth="1"/>
    <col min="5894" max="5894" width="11.85546875" style="1" customWidth="1"/>
    <col min="5895" max="5895" width="11.42578125" style="1" customWidth="1"/>
    <col min="5896" max="6144" width="8.85546875" style="1"/>
    <col min="6145" max="6145" width="6.42578125" style="1" customWidth="1"/>
    <col min="6146" max="6146" width="16.28515625" style="1" customWidth="1"/>
    <col min="6147" max="6148" width="10.5703125" style="1" customWidth="1"/>
    <col min="6149" max="6149" width="26.5703125" style="1" customWidth="1"/>
    <col min="6150" max="6150" width="11.85546875" style="1" customWidth="1"/>
    <col min="6151" max="6151" width="11.42578125" style="1" customWidth="1"/>
    <col min="6152" max="6400" width="8.85546875" style="1"/>
    <col min="6401" max="6401" width="6.42578125" style="1" customWidth="1"/>
    <col min="6402" max="6402" width="16.28515625" style="1" customWidth="1"/>
    <col min="6403" max="6404" width="10.5703125" style="1" customWidth="1"/>
    <col min="6405" max="6405" width="26.5703125" style="1" customWidth="1"/>
    <col min="6406" max="6406" width="11.85546875" style="1" customWidth="1"/>
    <col min="6407" max="6407" width="11.42578125" style="1" customWidth="1"/>
    <col min="6408" max="6656" width="8.85546875" style="1"/>
    <col min="6657" max="6657" width="6.42578125" style="1" customWidth="1"/>
    <col min="6658" max="6658" width="16.28515625" style="1" customWidth="1"/>
    <col min="6659" max="6660" width="10.5703125" style="1" customWidth="1"/>
    <col min="6661" max="6661" width="26.5703125" style="1" customWidth="1"/>
    <col min="6662" max="6662" width="11.85546875" style="1" customWidth="1"/>
    <col min="6663" max="6663" width="11.42578125" style="1" customWidth="1"/>
    <col min="6664" max="6912" width="8.85546875" style="1"/>
    <col min="6913" max="6913" width="6.42578125" style="1" customWidth="1"/>
    <col min="6914" max="6914" width="16.28515625" style="1" customWidth="1"/>
    <col min="6915" max="6916" width="10.5703125" style="1" customWidth="1"/>
    <col min="6917" max="6917" width="26.5703125" style="1" customWidth="1"/>
    <col min="6918" max="6918" width="11.85546875" style="1" customWidth="1"/>
    <col min="6919" max="6919" width="11.42578125" style="1" customWidth="1"/>
    <col min="6920" max="7168" width="8.85546875" style="1"/>
    <col min="7169" max="7169" width="6.42578125" style="1" customWidth="1"/>
    <col min="7170" max="7170" width="16.28515625" style="1" customWidth="1"/>
    <col min="7171" max="7172" width="10.5703125" style="1" customWidth="1"/>
    <col min="7173" max="7173" width="26.5703125" style="1" customWidth="1"/>
    <col min="7174" max="7174" width="11.85546875" style="1" customWidth="1"/>
    <col min="7175" max="7175" width="11.42578125" style="1" customWidth="1"/>
    <col min="7176" max="7424" width="8.85546875" style="1"/>
    <col min="7425" max="7425" width="6.42578125" style="1" customWidth="1"/>
    <col min="7426" max="7426" width="16.28515625" style="1" customWidth="1"/>
    <col min="7427" max="7428" width="10.5703125" style="1" customWidth="1"/>
    <col min="7429" max="7429" width="26.5703125" style="1" customWidth="1"/>
    <col min="7430" max="7430" width="11.85546875" style="1" customWidth="1"/>
    <col min="7431" max="7431" width="11.42578125" style="1" customWidth="1"/>
    <col min="7432" max="7680" width="8.85546875" style="1"/>
    <col min="7681" max="7681" width="6.42578125" style="1" customWidth="1"/>
    <col min="7682" max="7682" width="16.28515625" style="1" customWidth="1"/>
    <col min="7683" max="7684" width="10.5703125" style="1" customWidth="1"/>
    <col min="7685" max="7685" width="26.5703125" style="1" customWidth="1"/>
    <col min="7686" max="7686" width="11.85546875" style="1" customWidth="1"/>
    <col min="7687" max="7687" width="11.42578125" style="1" customWidth="1"/>
    <col min="7688" max="7936" width="8.85546875" style="1"/>
    <col min="7937" max="7937" width="6.42578125" style="1" customWidth="1"/>
    <col min="7938" max="7938" width="16.28515625" style="1" customWidth="1"/>
    <col min="7939" max="7940" width="10.5703125" style="1" customWidth="1"/>
    <col min="7941" max="7941" width="26.5703125" style="1" customWidth="1"/>
    <col min="7942" max="7942" width="11.85546875" style="1" customWidth="1"/>
    <col min="7943" max="7943" width="11.42578125" style="1" customWidth="1"/>
    <col min="7944" max="8192" width="8.85546875" style="1"/>
    <col min="8193" max="8193" width="6.42578125" style="1" customWidth="1"/>
    <col min="8194" max="8194" width="16.28515625" style="1" customWidth="1"/>
    <col min="8195" max="8196" width="10.5703125" style="1" customWidth="1"/>
    <col min="8197" max="8197" width="26.5703125" style="1" customWidth="1"/>
    <col min="8198" max="8198" width="11.85546875" style="1" customWidth="1"/>
    <col min="8199" max="8199" width="11.42578125" style="1" customWidth="1"/>
    <col min="8200" max="8448" width="8.85546875" style="1"/>
    <col min="8449" max="8449" width="6.42578125" style="1" customWidth="1"/>
    <col min="8450" max="8450" width="16.28515625" style="1" customWidth="1"/>
    <col min="8451" max="8452" width="10.5703125" style="1" customWidth="1"/>
    <col min="8453" max="8453" width="26.5703125" style="1" customWidth="1"/>
    <col min="8454" max="8454" width="11.85546875" style="1" customWidth="1"/>
    <col min="8455" max="8455" width="11.42578125" style="1" customWidth="1"/>
    <col min="8456" max="8704" width="8.85546875" style="1"/>
    <col min="8705" max="8705" width="6.42578125" style="1" customWidth="1"/>
    <col min="8706" max="8706" width="16.28515625" style="1" customWidth="1"/>
    <col min="8707" max="8708" width="10.5703125" style="1" customWidth="1"/>
    <col min="8709" max="8709" width="26.5703125" style="1" customWidth="1"/>
    <col min="8710" max="8710" width="11.85546875" style="1" customWidth="1"/>
    <col min="8711" max="8711" width="11.42578125" style="1" customWidth="1"/>
    <col min="8712" max="8960" width="8.85546875" style="1"/>
    <col min="8961" max="8961" width="6.42578125" style="1" customWidth="1"/>
    <col min="8962" max="8962" width="16.28515625" style="1" customWidth="1"/>
    <col min="8963" max="8964" width="10.5703125" style="1" customWidth="1"/>
    <col min="8965" max="8965" width="26.5703125" style="1" customWidth="1"/>
    <col min="8966" max="8966" width="11.85546875" style="1" customWidth="1"/>
    <col min="8967" max="8967" width="11.42578125" style="1" customWidth="1"/>
    <col min="8968" max="9216" width="8.85546875" style="1"/>
    <col min="9217" max="9217" width="6.42578125" style="1" customWidth="1"/>
    <col min="9218" max="9218" width="16.28515625" style="1" customWidth="1"/>
    <col min="9219" max="9220" width="10.5703125" style="1" customWidth="1"/>
    <col min="9221" max="9221" width="26.5703125" style="1" customWidth="1"/>
    <col min="9222" max="9222" width="11.85546875" style="1" customWidth="1"/>
    <col min="9223" max="9223" width="11.42578125" style="1" customWidth="1"/>
    <col min="9224" max="9472" width="8.85546875" style="1"/>
    <col min="9473" max="9473" width="6.42578125" style="1" customWidth="1"/>
    <col min="9474" max="9474" width="16.28515625" style="1" customWidth="1"/>
    <col min="9475" max="9476" width="10.5703125" style="1" customWidth="1"/>
    <col min="9477" max="9477" width="26.5703125" style="1" customWidth="1"/>
    <col min="9478" max="9478" width="11.85546875" style="1" customWidth="1"/>
    <col min="9479" max="9479" width="11.42578125" style="1" customWidth="1"/>
    <col min="9480" max="9728" width="8.85546875" style="1"/>
    <col min="9729" max="9729" width="6.42578125" style="1" customWidth="1"/>
    <col min="9730" max="9730" width="16.28515625" style="1" customWidth="1"/>
    <col min="9731" max="9732" width="10.5703125" style="1" customWidth="1"/>
    <col min="9733" max="9733" width="26.5703125" style="1" customWidth="1"/>
    <col min="9734" max="9734" width="11.85546875" style="1" customWidth="1"/>
    <col min="9735" max="9735" width="11.42578125" style="1" customWidth="1"/>
    <col min="9736" max="9984" width="8.85546875" style="1"/>
    <col min="9985" max="9985" width="6.42578125" style="1" customWidth="1"/>
    <col min="9986" max="9986" width="16.28515625" style="1" customWidth="1"/>
    <col min="9987" max="9988" width="10.5703125" style="1" customWidth="1"/>
    <col min="9989" max="9989" width="26.5703125" style="1" customWidth="1"/>
    <col min="9990" max="9990" width="11.85546875" style="1" customWidth="1"/>
    <col min="9991" max="9991" width="11.42578125" style="1" customWidth="1"/>
    <col min="9992" max="10240" width="8.85546875" style="1"/>
    <col min="10241" max="10241" width="6.42578125" style="1" customWidth="1"/>
    <col min="10242" max="10242" width="16.28515625" style="1" customWidth="1"/>
    <col min="10243" max="10244" width="10.5703125" style="1" customWidth="1"/>
    <col min="10245" max="10245" width="26.5703125" style="1" customWidth="1"/>
    <col min="10246" max="10246" width="11.85546875" style="1" customWidth="1"/>
    <col min="10247" max="10247" width="11.42578125" style="1" customWidth="1"/>
    <col min="10248" max="10496" width="8.85546875" style="1"/>
    <col min="10497" max="10497" width="6.42578125" style="1" customWidth="1"/>
    <col min="10498" max="10498" width="16.28515625" style="1" customWidth="1"/>
    <col min="10499" max="10500" width="10.5703125" style="1" customWidth="1"/>
    <col min="10501" max="10501" width="26.5703125" style="1" customWidth="1"/>
    <col min="10502" max="10502" width="11.85546875" style="1" customWidth="1"/>
    <col min="10503" max="10503" width="11.42578125" style="1" customWidth="1"/>
    <col min="10504" max="10752" width="8.85546875" style="1"/>
    <col min="10753" max="10753" width="6.42578125" style="1" customWidth="1"/>
    <col min="10754" max="10754" width="16.28515625" style="1" customWidth="1"/>
    <col min="10755" max="10756" width="10.5703125" style="1" customWidth="1"/>
    <col min="10757" max="10757" width="26.5703125" style="1" customWidth="1"/>
    <col min="10758" max="10758" width="11.85546875" style="1" customWidth="1"/>
    <col min="10759" max="10759" width="11.42578125" style="1" customWidth="1"/>
    <col min="10760" max="11008" width="8.85546875" style="1"/>
    <col min="11009" max="11009" width="6.42578125" style="1" customWidth="1"/>
    <col min="11010" max="11010" width="16.28515625" style="1" customWidth="1"/>
    <col min="11011" max="11012" width="10.5703125" style="1" customWidth="1"/>
    <col min="11013" max="11013" width="26.5703125" style="1" customWidth="1"/>
    <col min="11014" max="11014" width="11.85546875" style="1" customWidth="1"/>
    <col min="11015" max="11015" width="11.42578125" style="1" customWidth="1"/>
    <col min="11016" max="11264" width="8.85546875" style="1"/>
    <col min="11265" max="11265" width="6.42578125" style="1" customWidth="1"/>
    <col min="11266" max="11266" width="16.28515625" style="1" customWidth="1"/>
    <col min="11267" max="11268" width="10.5703125" style="1" customWidth="1"/>
    <col min="11269" max="11269" width="26.5703125" style="1" customWidth="1"/>
    <col min="11270" max="11270" width="11.85546875" style="1" customWidth="1"/>
    <col min="11271" max="11271" width="11.42578125" style="1" customWidth="1"/>
    <col min="11272" max="11520" width="8.85546875" style="1"/>
    <col min="11521" max="11521" width="6.42578125" style="1" customWidth="1"/>
    <col min="11522" max="11522" width="16.28515625" style="1" customWidth="1"/>
    <col min="11523" max="11524" width="10.5703125" style="1" customWidth="1"/>
    <col min="11525" max="11525" width="26.5703125" style="1" customWidth="1"/>
    <col min="11526" max="11526" width="11.85546875" style="1" customWidth="1"/>
    <col min="11527" max="11527" width="11.42578125" style="1" customWidth="1"/>
    <col min="11528" max="11776" width="8.85546875" style="1"/>
    <col min="11777" max="11777" width="6.42578125" style="1" customWidth="1"/>
    <col min="11778" max="11778" width="16.28515625" style="1" customWidth="1"/>
    <col min="11779" max="11780" width="10.5703125" style="1" customWidth="1"/>
    <col min="11781" max="11781" width="26.5703125" style="1" customWidth="1"/>
    <col min="11782" max="11782" width="11.85546875" style="1" customWidth="1"/>
    <col min="11783" max="11783" width="11.42578125" style="1" customWidth="1"/>
    <col min="11784" max="12032" width="8.85546875" style="1"/>
    <col min="12033" max="12033" width="6.42578125" style="1" customWidth="1"/>
    <col min="12034" max="12034" width="16.28515625" style="1" customWidth="1"/>
    <col min="12035" max="12036" width="10.5703125" style="1" customWidth="1"/>
    <col min="12037" max="12037" width="26.5703125" style="1" customWidth="1"/>
    <col min="12038" max="12038" width="11.85546875" style="1" customWidth="1"/>
    <col min="12039" max="12039" width="11.42578125" style="1" customWidth="1"/>
    <col min="12040" max="12288" width="8.85546875" style="1"/>
    <col min="12289" max="12289" width="6.42578125" style="1" customWidth="1"/>
    <col min="12290" max="12290" width="16.28515625" style="1" customWidth="1"/>
    <col min="12291" max="12292" width="10.5703125" style="1" customWidth="1"/>
    <col min="12293" max="12293" width="26.5703125" style="1" customWidth="1"/>
    <col min="12294" max="12294" width="11.85546875" style="1" customWidth="1"/>
    <col min="12295" max="12295" width="11.42578125" style="1" customWidth="1"/>
    <col min="12296" max="12544" width="8.85546875" style="1"/>
    <col min="12545" max="12545" width="6.42578125" style="1" customWidth="1"/>
    <col min="12546" max="12546" width="16.28515625" style="1" customWidth="1"/>
    <col min="12547" max="12548" width="10.5703125" style="1" customWidth="1"/>
    <col min="12549" max="12549" width="26.5703125" style="1" customWidth="1"/>
    <col min="12550" max="12550" width="11.85546875" style="1" customWidth="1"/>
    <col min="12551" max="12551" width="11.42578125" style="1" customWidth="1"/>
    <col min="12552" max="12800" width="8.85546875" style="1"/>
    <col min="12801" max="12801" width="6.42578125" style="1" customWidth="1"/>
    <col min="12802" max="12802" width="16.28515625" style="1" customWidth="1"/>
    <col min="12803" max="12804" width="10.5703125" style="1" customWidth="1"/>
    <col min="12805" max="12805" width="26.5703125" style="1" customWidth="1"/>
    <col min="12806" max="12806" width="11.85546875" style="1" customWidth="1"/>
    <col min="12807" max="12807" width="11.42578125" style="1" customWidth="1"/>
    <col min="12808" max="13056" width="8.85546875" style="1"/>
    <col min="13057" max="13057" width="6.42578125" style="1" customWidth="1"/>
    <col min="13058" max="13058" width="16.28515625" style="1" customWidth="1"/>
    <col min="13059" max="13060" width="10.5703125" style="1" customWidth="1"/>
    <col min="13061" max="13061" width="26.5703125" style="1" customWidth="1"/>
    <col min="13062" max="13062" width="11.85546875" style="1" customWidth="1"/>
    <col min="13063" max="13063" width="11.42578125" style="1" customWidth="1"/>
    <col min="13064" max="13312" width="8.85546875" style="1"/>
    <col min="13313" max="13313" width="6.42578125" style="1" customWidth="1"/>
    <col min="13314" max="13314" width="16.28515625" style="1" customWidth="1"/>
    <col min="13315" max="13316" width="10.5703125" style="1" customWidth="1"/>
    <col min="13317" max="13317" width="26.5703125" style="1" customWidth="1"/>
    <col min="13318" max="13318" width="11.85546875" style="1" customWidth="1"/>
    <col min="13319" max="13319" width="11.42578125" style="1" customWidth="1"/>
    <col min="13320" max="13568" width="8.85546875" style="1"/>
    <col min="13569" max="13569" width="6.42578125" style="1" customWidth="1"/>
    <col min="13570" max="13570" width="16.28515625" style="1" customWidth="1"/>
    <col min="13571" max="13572" width="10.5703125" style="1" customWidth="1"/>
    <col min="13573" max="13573" width="26.5703125" style="1" customWidth="1"/>
    <col min="13574" max="13574" width="11.85546875" style="1" customWidth="1"/>
    <col min="13575" max="13575" width="11.42578125" style="1" customWidth="1"/>
    <col min="13576" max="13824" width="8.85546875" style="1"/>
    <col min="13825" max="13825" width="6.42578125" style="1" customWidth="1"/>
    <col min="13826" max="13826" width="16.28515625" style="1" customWidth="1"/>
    <col min="13827" max="13828" width="10.5703125" style="1" customWidth="1"/>
    <col min="13829" max="13829" width="26.5703125" style="1" customWidth="1"/>
    <col min="13830" max="13830" width="11.85546875" style="1" customWidth="1"/>
    <col min="13831" max="13831" width="11.42578125" style="1" customWidth="1"/>
    <col min="13832" max="14080" width="8.85546875" style="1"/>
    <col min="14081" max="14081" width="6.42578125" style="1" customWidth="1"/>
    <col min="14082" max="14082" width="16.28515625" style="1" customWidth="1"/>
    <col min="14083" max="14084" width="10.5703125" style="1" customWidth="1"/>
    <col min="14085" max="14085" width="26.5703125" style="1" customWidth="1"/>
    <col min="14086" max="14086" width="11.85546875" style="1" customWidth="1"/>
    <col min="14087" max="14087" width="11.42578125" style="1" customWidth="1"/>
    <col min="14088" max="14336" width="8.85546875" style="1"/>
    <col min="14337" max="14337" width="6.42578125" style="1" customWidth="1"/>
    <col min="14338" max="14338" width="16.28515625" style="1" customWidth="1"/>
    <col min="14339" max="14340" width="10.5703125" style="1" customWidth="1"/>
    <col min="14341" max="14341" width="26.5703125" style="1" customWidth="1"/>
    <col min="14342" max="14342" width="11.85546875" style="1" customWidth="1"/>
    <col min="14343" max="14343" width="11.42578125" style="1" customWidth="1"/>
    <col min="14344" max="14592" width="8.85546875" style="1"/>
    <col min="14593" max="14593" width="6.42578125" style="1" customWidth="1"/>
    <col min="14594" max="14594" width="16.28515625" style="1" customWidth="1"/>
    <col min="14595" max="14596" width="10.5703125" style="1" customWidth="1"/>
    <col min="14597" max="14597" width="26.5703125" style="1" customWidth="1"/>
    <col min="14598" max="14598" width="11.85546875" style="1" customWidth="1"/>
    <col min="14599" max="14599" width="11.42578125" style="1" customWidth="1"/>
    <col min="14600" max="14848" width="8.85546875" style="1"/>
    <col min="14849" max="14849" width="6.42578125" style="1" customWidth="1"/>
    <col min="14850" max="14850" width="16.28515625" style="1" customWidth="1"/>
    <col min="14851" max="14852" width="10.5703125" style="1" customWidth="1"/>
    <col min="14853" max="14853" width="26.5703125" style="1" customWidth="1"/>
    <col min="14854" max="14854" width="11.85546875" style="1" customWidth="1"/>
    <col min="14855" max="14855" width="11.42578125" style="1" customWidth="1"/>
    <col min="14856" max="15104" width="8.85546875" style="1"/>
    <col min="15105" max="15105" width="6.42578125" style="1" customWidth="1"/>
    <col min="15106" max="15106" width="16.28515625" style="1" customWidth="1"/>
    <col min="15107" max="15108" width="10.5703125" style="1" customWidth="1"/>
    <col min="15109" max="15109" width="26.5703125" style="1" customWidth="1"/>
    <col min="15110" max="15110" width="11.85546875" style="1" customWidth="1"/>
    <col min="15111" max="15111" width="11.42578125" style="1" customWidth="1"/>
    <col min="15112" max="15360" width="8.85546875" style="1"/>
    <col min="15361" max="15361" width="6.42578125" style="1" customWidth="1"/>
    <col min="15362" max="15362" width="16.28515625" style="1" customWidth="1"/>
    <col min="15363" max="15364" width="10.5703125" style="1" customWidth="1"/>
    <col min="15365" max="15365" width="26.5703125" style="1" customWidth="1"/>
    <col min="15366" max="15366" width="11.85546875" style="1" customWidth="1"/>
    <col min="15367" max="15367" width="11.42578125" style="1" customWidth="1"/>
    <col min="15368" max="15616" width="8.85546875" style="1"/>
    <col min="15617" max="15617" width="6.42578125" style="1" customWidth="1"/>
    <col min="15618" max="15618" width="16.28515625" style="1" customWidth="1"/>
    <col min="15619" max="15620" width="10.5703125" style="1" customWidth="1"/>
    <col min="15621" max="15621" width="26.5703125" style="1" customWidth="1"/>
    <col min="15622" max="15622" width="11.85546875" style="1" customWidth="1"/>
    <col min="15623" max="15623" width="11.42578125" style="1" customWidth="1"/>
    <col min="15624" max="15872" width="8.85546875" style="1"/>
    <col min="15873" max="15873" width="6.42578125" style="1" customWidth="1"/>
    <col min="15874" max="15874" width="16.28515625" style="1" customWidth="1"/>
    <col min="15875" max="15876" width="10.5703125" style="1" customWidth="1"/>
    <col min="15877" max="15877" width="26.5703125" style="1" customWidth="1"/>
    <col min="15878" max="15878" width="11.85546875" style="1" customWidth="1"/>
    <col min="15879" max="15879" width="11.42578125" style="1" customWidth="1"/>
    <col min="15880" max="16128" width="8.85546875" style="1"/>
    <col min="16129" max="16129" width="6.42578125" style="1" customWidth="1"/>
    <col min="16130" max="16130" width="16.28515625" style="1" customWidth="1"/>
    <col min="16131" max="16132" width="10.5703125" style="1" customWidth="1"/>
    <col min="16133" max="16133" width="26.5703125" style="1" customWidth="1"/>
    <col min="16134" max="16134" width="11.85546875" style="1" customWidth="1"/>
    <col min="16135" max="16135" width="11.42578125" style="1" customWidth="1"/>
    <col min="16136" max="16384" width="8.85546875" style="1"/>
  </cols>
  <sheetData>
    <row r="1" spans="1:12">
      <c r="G1" s="269" t="s">
        <v>141</v>
      </c>
    </row>
    <row r="2" spans="1:12">
      <c r="G2" s="269" t="s">
        <v>137</v>
      </c>
    </row>
    <row r="4" spans="1:12" ht="14.25" customHeight="1">
      <c r="A4" s="264"/>
      <c r="B4" s="265" t="s">
        <v>139</v>
      </c>
      <c r="C4" s="138"/>
      <c r="D4" s="138"/>
      <c r="E4" s="138"/>
      <c r="F4" s="139" t="s">
        <v>49</v>
      </c>
      <c r="G4" s="139"/>
    </row>
    <row r="5" spans="1:12" ht="14.25" customHeight="1">
      <c r="A5" s="264"/>
      <c r="B5" s="264"/>
      <c r="C5" s="138"/>
      <c r="D5" s="138"/>
      <c r="E5" s="138"/>
      <c r="F5" s="140" t="s">
        <v>58</v>
      </c>
      <c r="G5" s="141"/>
    </row>
    <row r="6" spans="1:12" ht="14.25" customHeight="1">
      <c r="A6" s="264"/>
      <c r="B6" s="264"/>
      <c r="C6" s="138"/>
      <c r="D6" s="138"/>
      <c r="E6" s="138"/>
      <c r="F6" s="140" t="s">
        <v>50</v>
      </c>
      <c r="G6" s="141"/>
    </row>
    <row r="7" spans="1:12" ht="14.25" customHeight="1">
      <c r="A7" s="264"/>
      <c r="B7" s="264"/>
      <c r="C7" s="138"/>
      <c r="D7" s="138"/>
      <c r="E7" s="138"/>
      <c r="F7" s="140" t="s">
        <v>61</v>
      </c>
      <c r="G7" s="141"/>
    </row>
    <row r="8" spans="1:12" ht="14.25" customHeight="1">
      <c r="A8" s="264"/>
      <c r="B8" s="264"/>
      <c r="C8" s="138"/>
      <c r="D8" s="138"/>
      <c r="E8" s="138"/>
      <c r="F8" s="141"/>
      <c r="G8" s="141"/>
    </row>
    <row r="9" spans="1:12" ht="14.25" customHeight="1">
      <c r="A9" s="264"/>
      <c r="B9" s="141" t="s">
        <v>140</v>
      </c>
      <c r="C9" s="138"/>
      <c r="D9" s="138"/>
      <c r="E9" s="138"/>
      <c r="F9" s="140" t="s">
        <v>64</v>
      </c>
      <c r="G9" s="141"/>
    </row>
    <row r="10" spans="1:12" ht="14.25" customHeight="1">
      <c r="A10" s="266"/>
      <c r="B10" s="141" t="s">
        <v>107</v>
      </c>
      <c r="C10" s="138"/>
      <c r="D10" s="138"/>
      <c r="E10" s="138"/>
      <c r="F10" s="141" t="s">
        <v>112</v>
      </c>
      <c r="G10" s="141"/>
    </row>
    <row r="11" spans="1:12">
      <c r="A11" s="267" t="s">
        <v>26</v>
      </c>
      <c r="B11" s="268"/>
      <c r="C11" s="138"/>
      <c r="D11" s="138"/>
      <c r="E11" s="142" t="s">
        <v>26</v>
      </c>
      <c r="F11" s="143"/>
      <c r="G11" s="143"/>
    </row>
    <row r="12" spans="1:12" s="10" customFormat="1" ht="15">
      <c r="A12" s="27"/>
      <c r="G12" s="29"/>
      <c r="K12" s="25"/>
      <c r="L12" s="26"/>
    </row>
    <row r="13" spans="1:12" ht="15.75">
      <c r="A13" s="221" t="s">
        <v>53</v>
      </c>
      <c r="B13" s="221"/>
      <c r="C13" s="221"/>
      <c r="D13" s="221"/>
      <c r="E13" s="221"/>
      <c r="F13" s="221"/>
      <c r="G13" s="221"/>
    </row>
    <row r="14" spans="1:12" ht="28.5" customHeight="1">
      <c r="A14" s="222" t="s">
        <v>123</v>
      </c>
      <c r="B14" s="222"/>
      <c r="C14" s="222"/>
      <c r="D14" s="222"/>
      <c r="E14" s="222"/>
      <c r="F14" s="222"/>
      <c r="G14" s="222"/>
    </row>
    <row r="15" spans="1:12" ht="23.25" customHeight="1">
      <c r="A15" s="223" t="s">
        <v>114</v>
      </c>
      <c r="B15" s="223"/>
      <c r="C15" s="223"/>
      <c r="D15" s="223"/>
      <c r="E15" s="223"/>
      <c r="F15" s="223"/>
      <c r="G15" s="223"/>
    </row>
    <row r="16" spans="1:12" ht="35.25" customHeight="1">
      <c r="A16" s="3" t="s">
        <v>1</v>
      </c>
      <c r="B16" s="3"/>
      <c r="C16" s="3"/>
      <c r="D16" s="2"/>
      <c r="E16" s="224" t="s">
        <v>50</v>
      </c>
      <c r="F16" s="224"/>
      <c r="G16" s="224"/>
    </row>
    <row r="17" spans="1:7" ht="12.75" customHeight="1">
      <c r="A17" s="4"/>
      <c r="B17" s="4"/>
      <c r="C17" s="4"/>
      <c r="D17" s="5"/>
      <c r="E17" s="111" t="s">
        <v>62</v>
      </c>
      <c r="F17" s="109"/>
      <c r="G17" s="110"/>
    </row>
    <row r="18" spans="1:7" ht="14.25">
      <c r="A18" s="6" t="s">
        <v>2</v>
      </c>
    </row>
    <row r="19" spans="1:7" ht="14.25">
      <c r="A19" s="6" t="s">
        <v>3</v>
      </c>
    </row>
    <row r="20" spans="1:7" s="38" customFormat="1" ht="77.45" customHeight="1">
      <c r="A20" s="39" t="s">
        <v>0</v>
      </c>
      <c r="B20" s="39" t="s">
        <v>4</v>
      </c>
      <c r="C20" s="39" t="s">
        <v>17</v>
      </c>
      <c r="D20" s="39" t="s">
        <v>18</v>
      </c>
      <c r="E20" s="39" t="s">
        <v>19</v>
      </c>
      <c r="F20" s="39" t="s">
        <v>5</v>
      </c>
      <c r="G20" s="39" t="s">
        <v>20</v>
      </c>
    </row>
    <row r="21" spans="1:7" s="113" customFormat="1" ht="10.5" customHeight="1">
      <c r="A21" s="112">
        <v>1</v>
      </c>
      <c r="B21" s="112">
        <v>2</v>
      </c>
      <c r="C21" s="112">
        <v>3</v>
      </c>
      <c r="D21" s="112">
        <v>4</v>
      </c>
      <c r="E21" s="112">
        <v>5</v>
      </c>
      <c r="F21" s="112">
        <v>6</v>
      </c>
      <c r="G21" s="112">
        <v>7</v>
      </c>
    </row>
    <row r="22" spans="1:7" ht="27" customHeight="1">
      <c r="A22" s="7">
        <v>1</v>
      </c>
      <c r="B22" s="153" t="s">
        <v>66</v>
      </c>
      <c r="C22" s="8">
        <v>15</v>
      </c>
      <c r="D22" s="8">
        <v>15</v>
      </c>
      <c r="E22" s="8">
        <v>1</v>
      </c>
      <c r="F22" s="23">
        <v>1.85</v>
      </c>
      <c r="G22" s="7">
        <v>1.3879999999999999</v>
      </c>
    </row>
    <row r="23" spans="1:7" ht="13.5" customHeight="1">
      <c r="A23" s="196">
        <v>2</v>
      </c>
      <c r="B23" s="195" t="s">
        <v>67</v>
      </c>
      <c r="C23" s="8">
        <v>15</v>
      </c>
      <c r="D23" s="8">
        <v>15</v>
      </c>
      <c r="E23" s="8">
        <v>1</v>
      </c>
      <c r="F23" s="23">
        <v>1</v>
      </c>
      <c r="G23" s="196">
        <v>0.75</v>
      </c>
    </row>
    <row r="24" spans="1:7" ht="27" customHeight="1">
      <c r="A24" s="115">
        <v>3</v>
      </c>
      <c r="B24" s="153" t="s">
        <v>110</v>
      </c>
      <c r="C24" s="8">
        <v>20</v>
      </c>
      <c r="D24" s="8">
        <v>20</v>
      </c>
      <c r="E24" s="8">
        <v>1</v>
      </c>
      <c r="F24" s="23">
        <v>0.9</v>
      </c>
      <c r="G24" s="117">
        <v>0.9</v>
      </c>
    </row>
    <row r="25" spans="1:7" s="38" customFormat="1" ht="15.6" customHeight="1">
      <c r="A25" s="34"/>
      <c r="B25" s="35" t="s">
        <v>6</v>
      </c>
      <c r="C25" s="36"/>
      <c r="D25" s="8">
        <v>20</v>
      </c>
      <c r="E25" s="34">
        <v>3</v>
      </c>
      <c r="F25" s="34"/>
      <c r="G25" s="37">
        <v>1.0129999999999999</v>
      </c>
    </row>
    <row r="26" spans="1:7" ht="9" customHeight="1">
      <c r="A26" s="10"/>
      <c r="B26" s="10"/>
      <c r="C26" s="10"/>
      <c r="D26" s="10"/>
      <c r="E26" s="10"/>
      <c r="F26" s="10"/>
      <c r="G26" s="10"/>
    </row>
    <row r="27" spans="1:7" ht="14.25">
      <c r="A27" s="6" t="s">
        <v>7</v>
      </c>
      <c r="B27" s="10"/>
      <c r="E27" s="10"/>
      <c r="F27" s="10"/>
      <c r="G27" s="10"/>
    </row>
    <row r="28" spans="1:7" ht="25.5">
      <c r="A28" s="7" t="s">
        <v>0</v>
      </c>
      <c r="B28" s="225" t="s">
        <v>8</v>
      </c>
      <c r="C28" s="225"/>
      <c r="D28" s="225"/>
      <c r="E28" s="225"/>
      <c r="F28" s="225"/>
      <c r="G28" s="7" t="s">
        <v>9</v>
      </c>
    </row>
    <row r="29" spans="1:7" s="45" customFormat="1" ht="9.75" customHeight="1">
      <c r="A29" s="112">
        <v>1</v>
      </c>
      <c r="B29" s="231">
        <v>2</v>
      </c>
      <c r="C29" s="232"/>
      <c r="D29" s="232"/>
      <c r="E29" s="232"/>
      <c r="F29" s="233"/>
      <c r="G29" s="114">
        <v>3</v>
      </c>
    </row>
    <row r="30" spans="1:7" ht="13.9" customHeight="1">
      <c r="A30" s="11">
        <v>1</v>
      </c>
      <c r="B30" s="230" t="s">
        <v>24</v>
      </c>
      <c r="C30" s="230"/>
      <c r="D30" s="230"/>
      <c r="E30" s="230"/>
      <c r="F30" s="230"/>
      <c r="G30" s="199">
        <v>10483</v>
      </c>
    </row>
    <row r="31" spans="1:7">
      <c r="A31" s="7">
        <v>2</v>
      </c>
      <c r="B31" s="21" t="s">
        <v>10</v>
      </c>
      <c r="C31" s="22"/>
      <c r="D31" s="20"/>
      <c r="E31" s="42"/>
      <c r="F31" s="43"/>
      <c r="G31" s="8">
        <v>21</v>
      </c>
    </row>
    <row r="32" spans="1:7">
      <c r="A32" s="7">
        <v>3</v>
      </c>
      <c r="B32" s="21" t="s">
        <v>11</v>
      </c>
      <c r="C32" s="22"/>
      <c r="D32" s="20"/>
      <c r="E32" s="42"/>
      <c r="F32" s="43"/>
      <c r="G32" s="12">
        <f>ROUND(G30/G31,3)</f>
        <v>499.19</v>
      </c>
    </row>
    <row r="33" spans="1:7">
      <c r="A33" s="7">
        <v>4</v>
      </c>
      <c r="B33" s="21" t="s">
        <v>12</v>
      </c>
      <c r="C33" s="22"/>
      <c r="D33" s="20"/>
      <c r="E33" s="42"/>
      <c r="F33" s="43"/>
      <c r="G33" s="7">
        <v>40</v>
      </c>
    </row>
    <row r="34" spans="1:7">
      <c r="A34" s="7">
        <v>5</v>
      </c>
      <c r="B34" s="21" t="s">
        <v>23</v>
      </c>
      <c r="C34" s="22"/>
      <c r="D34" s="20"/>
      <c r="E34" s="42"/>
      <c r="F34" s="43"/>
      <c r="G34" s="12">
        <f>G32/(G33*0.01)</f>
        <v>1247.9749999999999</v>
      </c>
    </row>
    <row r="35" spans="1:7">
      <c r="A35" s="7">
        <v>6</v>
      </c>
      <c r="B35" s="21" t="s">
        <v>13</v>
      </c>
      <c r="C35" s="22"/>
      <c r="D35" s="20"/>
      <c r="E35" s="42"/>
      <c r="F35" s="43"/>
      <c r="G35" s="7">
        <f>D25</f>
        <v>20</v>
      </c>
    </row>
    <row r="36" spans="1:7">
      <c r="A36" s="7">
        <v>7</v>
      </c>
      <c r="B36" s="21" t="s">
        <v>14</v>
      </c>
      <c r="C36" s="22"/>
      <c r="D36" s="20"/>
      <c r="E36" s="42"/>
      <c r="F36" s="43"/>
      <c r="G36" s="7">
        <f>E25</f>
        <v>3</v>
      </c>
    </row>
    <row r="37" spans="1:7">
      <c r="A37" s="7">
        <v>8</v>
      </c>
      <c r="B37" s="21" t="s">
        <v>15</v>
      </c>
      <c r="C37" s="22"/>
      <c r="D37" s="20"/>
      <c r="E37" s="42"/>
      <c r="F37" s="43"/>
      <c r="G37" s="9">
        <f>G25</f>
        <v>1.0129999999999999</v>
      </c>
    </row>
    <row r="38" spans="1:7" ht="13.9" customHeight="1">
      <c r="A38" s="7">
        <v>9</v>
      </c>
      <c r="B38" s="234" t="s">
        <v>25</v>
      </c>
      <c r="C38" s="235"/>
      <c r="D38" s="235"/>
      <c r="E38" s="235"/>
      <c r="F38" s="236"/>
      <c r="G38" s="41">
        <f>G34*G35*G36*G37</f>
        <v>75851.920499999993</v>
      </c>
    </row>
    <row r="39" spans="1:7" ht="9" customHeight="1">
      <c r="A39" s="13"/>
      <c r="B39" s="14"/>
      <c r="C39" s="15"/>
      <c r="D39" s="16"/>
      <c r="E39" s="16"/>
      <c r="F39" s="13"/>
      <c r="G39" s="10"/>
    </row>
    <row r="40" spans="1:7" ht="14.25">
      <c r="A40" s="6" t="s">
        <v>16</v>
      </c>
      <c r="B40" s="10"/>
      <c r="D40" s="10"/>
      <c r="E40" s="10"/>
      <c r="F40" s="10"/>
      <c r="G40" s="10"/>
    </row>
    <row r="41" spans="1:7" ht="74.25" customHeight="1">
      <c r="A41" s="40" t="s">
        <v>0</v>
      </c>
      <c r="B41" s="40" t="str">
        <f>B38</f>
        <v>Общая себестоимость выполняемых работ (услуг), Сс (2001г.) руб.</v>
      </c>
      <c r="C41" s="40" t="s">
        <v>21</v>
      </c>
      <c r="D41" s="237" t="s">
        <v>55</v>
      </c>
      <c r="E41" s="238"/>
      <c r="F41" s="121" t="s">
        <v>121</v>
      </c>
      <c r="G41" s="40" t="s">
        <v>22</v>
      </c>
    </row>
    <row r="42" spans="1:7" s="45" customFormat="1" ht="12" customHeight="1">
      <c r="A42" s="112">
        <v>1</v>
      </c>
      <c r="B42" s="112">
        <v>2</v>
      </c>
      <c r="C42" s="112">
        <v>3</v>
      </c>
      <c r="D42" s="231">
        <v>4</v>
      </c>
      <c r="E42" s="232"/>
      <c r="F42" s="112">
        <v>5</v>
      </c>
      <c r="G42" s="112">
        <v>6</v>
      </c>
    </row>
    <row r="43" spans="1:7" s="38" customFormat="1" ht="17.45" customHeight="1">
      <c r="A43" s="34">
        <v>1</v>
      </c>
      <c r="B43" s="44">
        <f>G38</f>
        <v>75851.920499999993</v>
      </c>
      <c r="C43" s="36">
        <v>0.08</v>
      </c>
      <c r="D43" s="229">
        <v>1.2210000000000001</v>
      </c>
      <c r="E43" s="229"/>
      <c r="F43" s="116">
        <v>5.07</v>
      </c>
      <c r="G43" s="122">
        <f>ROUND(B43*(1+C43)*D43*F43,0)</f>
        <v>507124</v>
      </c>
    </row>
    <row r="44" spans="1:7" s="38" customFormat="1" ht="17.45" customHeight="1">
      <c r="A44" s="226"/>
      <c r="B44" s="227"/>
      <c r="C44" s="227"/>
      <c r="D44" s="227"/>
      <c r="E44" s="228"/>
      <c r="F44" s="145"/>
      <c r="G44" s="122">
        <f>G43</f>
        <v>507124</v>
      </c>
    </row>
    <row r="45" spans="1:7" ht="17.45" customHeight="1">
      <c r="A45" s="24"/>
      <c r="B45" s="24"/>
      <c r="C45" s="17"/>
      <c r="D45" s="30"/>
      <c r="E45" s="31"/>
      <c r="F45" s="32"/>
      <c r="G45" s="33"/>
    </row>
    <row r="46" spans="1:7" s="154" customFormat="1" ht="14.45" customHeight="1">
      <c r="A46" s="19" t="s">
        <v>60</v>
      </c>
      <c r="D46" s="19"/>
      <c r="F46" s="19" t="s">
        <v>52</v>
      </c>
      <c r="G46" s="155"/>
    </row>
    <row r="47" spans="1:7" s="154" customFormat="1" ht="12" customHeight="1">
      <c r="A47" s="19"/>
      <c r="D47" s="19"/>
      <c r="F47" s="19"/>
      <c r="G47" s="156"/>
    </row>
    <row r="48" spans="1:7" s="154" customFormat="1" ht="19.149999999999999" customHeight="1">
      <c r="A48" s="157" t="s">
        <v>56</v>
      </c>
      <c r="D48" s="19"/>
      <c r="F48" s="157" t="s">
        <v>51</v>
      </c>
    </row>
    <row r="49" s="28" customFormat="1" ht="15"/>
    <row r="50" s="28" customFormat="1" ht="15"/>
  </sheetData>
  <mergeCells count="12">
    <mergeCell ref="A44:E44"/>
    <mergeCell ref="D43:E43"/>
    <mergeCell ref="B30:F30"/>
    <mergeCell ref="B29:F29"/>
    <mergeCell ref="B38:F38"/>
    <mergeCell ref="D41:E41"/>
    <mergeCell ref="D42:E42"/>
    <mergeCell ref="A13:G13"/>
    <mergeCell ref="A14:G14"/>
    <mergeCell ref="A15:G15"/>
    <mergeCell ref="E16:G16"/>
    <mergeCell ref="B28:F28"/>
  </mergeCells>
  <pageMargins left="0.70866141732283472" right="0.15748031496062992" top="0.35433070866141736" bottom="0.35433070866141736" header="0.31496062992125984" footer="0.31496062992125984"/>
  <pageSetup paperSize="9" scale="93" fitToHeight="10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J20" sqref="J20"/>
    </sheetView>
  </sheetViews>
  <sheetFormatPr defaultRowHeight="15"/>
  <cols>
    <col min="1" max="1" width="9" customWidth="1"/>
    <col min="2" max="2" width="20.42578125" customWidth="1"/>
    <col min="3" max="3" width="15.140625" customWidth="1"/>
    <col min="4" max="4" width="12.5703125" customWidth="1"/>
    <col min="5" max="5" width="16.28515625" customWidth="1"/>
    <col min="6" max="6" width="13.28515625" customWidth="1"/>
    <col min="7" max="7" width="19.7109375" customWidth="1"/>
  </cols>
  <sheetData>
    <row r="1" spans="1:7">
      <c r="G1" s="269" t="s">
        <v>142</v>
      </c>
    </row>
    <row r="2" spans="1:7">
      <c r="G2" s="269" t="s">
        <v>137</v>
      </c>
    </row>
    <row r="5" spans="1:7">
      <c r="A5" s="138"/>
      <c r="B5" s="139" t="s">
        <v>143</v>
      </c>
      <c r="C5" s="1"/>
      <c r="D5" s="1"/>
      <c r="E5" s="138"/>
      <c r="F5" s="139" t="s">
        <v>49</v>
      </c>
      <c r="G5" s="139"/>
    </row>
    <row r="6" spans="1:7">
      <c r="A6" s="138"/>
      <c r="B6" s="140"/>
      <c r="C6" s="1"/>
      <c r="D6" s="1"/>
      <c r="E6" s="138"/>
      <c r="F6" s="140" t="s">
        <v>58</v>
      </c>
      <c r="G6" s="141"/>
    </row>
    <row r="7" spans="1:7">
      <c r="A7" s="138"/>
      <c r="B7" s="140"/>
      <c r="C7" s="1"/>
      <c r="D7" s="1"/>
      <c r="E7" s="138"/>
      <c r="F7" s="140" t="s">
        <v>50</v>
      </c>
      <c r="G7" s="141"/>
    </row>
    <row r="8" spans="1:7">
      <c r="A8" s="138"/>
      <c r="B8" s="140"/>
      <c r="C8" s="1"/>
      <c r="D8" s="1"/>
      <c r="E8" s="138"/>
      <c r="F8" s="140" t="s">
        <v>61</v>
      </c>
      <c r="G8" s="141"/>
    </row>
    <row r="9" spans="1:7">
      <c r="A9" s="138"/>
      <c r="B9" s="141"/>
      <c r="C9" s="1"/>
      <c r="D9" s="1"/>
      <c r="E9" s="138"/>
      <c r="F9" s="141"/>
      <c r="G9" s="141"/>
    </row>
    <row r="10" spans="1:7">
      <c r="A10" s="138"/>
      <c r="B10" s="140" t="s">
        <v>140</v>
      </c>
      <c r="C10" s="1"/>
      <c r="D10" s="1"/>
      <c r="E10" s="138"/>
      <c r="F10" s="140" t="s">
        <v>64</v>
      </c>
      <c r="G10" s="141"/>
    </row>
    <row r="11" spans="1:7">
      <c r="A11" s="138"/>
      <c r="B11" s="141" t="s">
        <v>132</v>
      </c>
      <c r="C11" s="1"/>
      <c r="D11" s="1"/>
      <c r="E11" s="138"/>
      <c r="F11" s="141" t="s">
        <v>132</v>
      </c>
      <c r="G11" s="141"/>
    </row>
    <row r="12" spans="1:7">
      <c r="A12" s="142" t="s">
        <v>26</v>
      </c>
      <c r="B12" s="143"/>
      <c r="C12" s="1"/>
      <c r="D12" s="1"/>
      <c r="E12" s="142" t="s">
        <v>26</v>
      </c>
      <c r="F12" s="143"/>
      <c r="G12" s="143"/>
    </row>
    <row r="13" spans="1:7" ht="21" customHeight="1">
      <c r="A13" s="239" t="s">
        <v>131</v>
      </c>
      <c r="B13" s="239"/>
      <c r="C13" s="239"/>
      <c r="D13" s="239"/>
      <c r="E13" s="239"/>
      <c r="F13" s="239"/>
      <c r="G13" s="239"/>
    </row>
    <row r="14" spans="1:7" ht="20.25" customHeight="1">
      <c r="A14" s="222" t="s">
        <v>128</v>
      </c>
      <c r="B14" s="222"/>
      <c r="C14" s="222"/>
      <c r="D14" s="222"/>
      <c r="E14" s="222"/>
      <c r="F14" s="222"/>
      <c r="G14" s="222"/>
    </row>
    <row r="15" spans="1:7" ht="25.5" customHeight="1">
      <c r="A15" s="223" t="s">
        <v>114</v>
      </c>
      <c r="B15" s="223"/>
      <c r="C15" s="223"/>
      <c r="D15" s="223"/>
      <c r="E15" s="223"/>
      <c r="F15" s="223"/>
      <c r="G15" s="223"/>
    </row>
    <row r="16" spans="1:7" ht="20.25" customHeight="1">
      <c r="A16" s="3" t="s">
        <v>1</v>
      </c>
      <c r="B16" s="3"/>
      <c r="C16" s="3"/>
      <c r="D16" s="2"/>
      <c r="E16" s="224" t="s">
        <v>50</v>
      </c>
      <c r="F16" s="224"/>
      <c r="G16" s="224"/>
    </row>
    <row r="17" spans="1:7" ht="25.5" customHeight="1">
      <c r="A17" s="4"/>
      <c r="B17" s="4"/>
      <c r="C17" s="4"/>
      <c r="D17" s="5"/>
      <c r="E17" s="111" t="s">
        <v>62</v>
      </c>
      <c r="F17" s="109"/>
      <c r="G17" s="110"/>
    </row>
    <row r="18" spans="1:7">
      <c r="A18" s="6" t="s">
        <v>2</v>
      </c>
      <c r="B18" s="1"/>
      <c r="C18" s="1"/>
      <c r="D18" s="1"/>
      <c r="E18" s="1"/>
      <c r="F18" s="1"/>
      <c r="G18" s="1"/>
    </row>
    <row r="19" spans="1:7">
      <c r="A19" s="6" t="s">
        <v>3</v>
      </c>
      <c r="B19" s="1"/>
      <c r="C19" s="1"/>
      <c r="D19" s="1"/>
      <c r="E19" s="1"/>
      <c r="F19" s="1"/>
      <c r="G19" s="1"/>
    </row>
    <row r="20" spans="1:7" ht="72">
      <c r="A20" s="39" t="s">
        <v>0</v>
      </c>
      <c r="B20" s="39" t="s">
        <v>4</v>
      </c>
      <c r="C20" s="39" t="s">
        <v>17</v>
      </c>
      <c r="D20" s="39" t="s">
        <v>18</v>
      </c>
      <c r="E20" s="39" t="s">
        <v>19</v>
      </c>
      <c r="F20" s="39" t="s">
        <v>5</v>
      </c>
      <c r="G20" s="39" t="s">
        <v>20</v>
      </c>
    </row>
    <row r="21" spans="1:7" ht="18" customHeight="1">
      <c r="A21" s="200">
        <v>1</v>
      </c>
      <c r="B21" s="200">
        <v>2</v>
      </c>
      <c r="C21" s="200">
        <v>3</v>
      </c>
      <c r="D21" s="200">
        <v>4</v>
      </c>
      <c r="E21" s="200">
        <v>5</v>
      </c>
      <c r="F21" s="200">
        <v>6</v>
      </c>
      <c r="G21" s="200">
        <v>7</v>
      </c>
    </row>
    <row r="22" spans="1:7" ht="31.5" customHeight="1">
      <c r="A22" s="197">
        <v>1</v>
      </c>
      <c r="B22" s="198" t="s">
        <v>66</v>
      </c>
      <c r="C22" s="36">
        <v>15</v>
      </c>
      <c r="D22" s="36">
        <v>15</v>
      </c>
      <c r="E22" s="36">
        <v>1</v>
      </c>
      <c r="F22" s="201">
        <v>1.85</v>
      </c>
      <c r="G22" s="34">
        <v>0.53400000000000003</v>
      </c>
    </row>
    <row r="23" spans="1:7" ht="20.25" customHeight="1">
      <c r="A23" s="197">
        <v>2</v>
      </c>
      <c r="B23" s="198" t="s">
        <v>129</v>
      </c>
      <c r="C23" s="36">
        <v>31</v>
      </c>
      <c r="D23" s="36">
        <v>31</v>
      </c>
      <c r="E23" s="36">
        <v>1</v>
      </c>
      <c r="F23" s="201">
        <v>1.75</v>
      </c>
      <c r="G23" s="34">
        <v>1.0429999999999999</v>
      </c>
    </row>
    <row r="24" spans="1:7" ht="20.25" customHeight="1">
      <c r="A24" s="197">
        <v>3</v>
      </c>
      <c r="B24" s="198" t="s">
        <v>67</v>
      </c>
      <c r="C24" s="36">
        <v>42</v>
      </c>
      <c r="D24" s="36">
        <v>42</v>
      </c>
      <c r="E24" s="36">
        <v>1</v>
      </c>
      <c r="F24" s="201">
        <v>1</v>
      </c>
      <c r="G24" s="34">
        <v>0.80800000000000005</v>
      </c>
    </row>
    <row r="25" spans="1:7" ht="19.5" customHeight="1">
      <c r="A25" s="197">
        <v>4</v>
      </c>
      <c r="B25" s="198" t="s">
        <v>110</v>
      </c>
      <c r="C25" s="36">
        <v>52</v>
      </c>
      <c r="D25" s="36">
        <v>52</v>
      </c>
      <c r="E25" s="36">
        <v>1</v>
      </c>
      <c r="F25" s="201">
        <v>0.9</v>
      </c>
      <c r="G25" s="34">
        <v>0.9</v>
      </c>
    </row>
    <row r="26" spans="1:7">
      <c r="A26" s="34"/>
      <c r="B26" s="35" t="s">
        <v>6</v>
      </c>
      <c r="C26" s="36"/>
      <c r="D26" s="36">
        <v>52</v>
      </c>
      <c r="E26" s="34">
        <v>4</v>
      </c>
      <c r="F26" s="34"/>
      <c r="G26" s="37">
        <v>0.82099999999999995</v>
      </c>
    </row>
    <row r="27" spans="1:7">
      <c r="A27" s="10"/>
      <c r="B27" s="10"/>
      <c r="C27" s="10"/>
      <c r="D27" s="10"/>
      <c r="E27" s="10"/>
      <c r="F27" s="10"/>
      <c r="G27" s="10"/>
    </row>
    <row r="28" spans="1:7">
      <c r="A28" s="6" t="s">
        <v>7</v>
      </c>
      <c r="B28" s="10"/>
      <c r="C28" s="1"/>
      <c r="D28" s="1"/>
      <c r="E28" s="10"/>
      <c r="F28" s="10"/>
      <c r="G28" s="10"/>
    </row>
    <row r="29" spans="1:7">
      <c r="A29" s="197" t="s">
        <v>0</v>
      </c>
      <c r="B29" s="225" t="s">
        <v>8</v>
      </c>
      <c r="C29" s="225"/>
      <c r="D29" s="225"/>
      <c r="E29" s="225"/>
      <c r="F29" s="225"/>
      <c r="G29" s="197" t="s">
        <v>9</v>
      </c>
    </row>
    <row r="30" spans="1:7">
      <c r="A30" s="112">
        <v>1</v>
      </c>
      <c r="B30" s="231">
        <v>2</v>
      </c>
      <c r="C30" s="232"/>
      <c r="D30" s="232"/>
      <c r="E30" s="232"/>
      <c r="F30" s="233"/>
      <c r="G30" s="114">
        <v>3</v>
      </c>
    </row>
    <row r="31" spans="1:7">
      <c r="A31" s="11">
        <v>1</v>
      </c>
      <c r="B31" s="230" t="s">
        <v>24</v>
      </c>
      <c r="C31" s="230"/>
      <c r="D31" s="230"/>
      <c r="E31" s="230"/>
      <c r="F31" s="230"/>
      <c r="G31" s="199">
        <v>10483</v>
      </c>
    </row>
    <row r="32" spans="1:7">
      <c r="A32" s="197">
        <v>2</v>
      </c>
      <c r="B32" s="21" t="s">
        <v>10</v>
      </c>
      <c r="C32" s="22"/>
      <c r="D32" s="20"/>
      <c r="E32" s="42"/>
      <c r="F32" s="43"/>
      <c r="G32" s="8">
        <v>21</v>
      </c>
    </row>
    <row r="33" spans="1:7">
      <c r="A33" s="197">
        <v>3</v>
      </c>
      <c r="B33" s="21" t="s">
        <v>11</v>
      </c>
      <c r="C33" s="22"/>
      <c r="D33" s="20"/>
      <c r="E33" s="42"/>
      <c r="F33" s="43"/>
      <c r="G33" s="12">
        <f>ROUND(G31/G32,3)</f>
        <v>499.19</v>
      </c>
    </row>
    <row r="34" spans="1:7">
      <c r="A34" s="197">
        <v>4</v>
      </c>
      <c r="B34" s="21" t="s">
        <v>12</v>
      </c>
      <c r="C34" s="22"/>
      <c r="D34" s="20"/>
      <c r="E34" s="42"/>
      <c r="F34" s="43"/>
      <c r="G34" s="197">
        <v>40</v>
      </c>
    </row>
    <row r="35" spans="1:7">
      <c r="A35" s="197">
        <v>5</v>
      </c>
      <c r="B35" s="21" t="s">
        <v>23</v>
      </c>
      <c r="C35" s="22"/>
      <c r="D35" s="20"/>
      <c r="E35" s="42"/>
      <c r="F35" s="43"/>
      <c r="G35" s="12">
        <f>G33/(G34*0.01)</f>
        <v>1247.9749999999999</v>
      </c>
    </row>
    <row r="36" spans="1:7">
      <c r="A36" s="197">
        <v>6</v>
      </c>
      <c r="B36" s="21" t="s">
        <v>13</v>
      </c>
      <c r="C36" s="22"/>
      <c r="D36" s="20"/>
      <c r="E36" s="42"/>
      <c r="F36" s="43"/>
      <c r="G36" s="197">
        <f>D26</f>
        <v>52</v>
      </c>
    </row>
    <row r="37" spans="1:7">
      <c r="A37" s="197">
        <v>7</v>
      </c>
      <c r="B37" s="21" t="s">
        <v>14</v>
      </c>
      <c r="C37" s="22"/>
      <c r="D37" s="20"/>
      <c r="E37" s="42"/>
      <c r="F37" s="43"/>
      <c r="G37" s="197">
        <f>E26</f>
        <v>4</v>
      </c>
    </row>
    <row r="38" spans="1:7">
      <c r="A38" s="197">
        <v>8</v>
      </c>
      <c r="B38" s="21" t="s">
        <v>15</v>
      </c>
      <c r="C38" s="22"/>
      <c r="D38" s="20"/>
      <c r="E38" s="42"/>
      <c r="F38" s="43"/>
      <c r="G38" s="9">
        <f>G26</f>
        <v>0.82099999999999995</v>
      </c>
    </row>
    <row r="39" spans="1:7">
      <c r="A39" s="197">
        <v>9</v>
      </c>
      <c r="B39" s="234" t="s">
        <v>25</v>
      </c>
      <c r="C39" s="235"/>
      <c r="D39" s="235"/>
      <c r="E39" s="235"/>
      <c r="F39" s="236"/>
      <c r="G39" s="41">
        <f>G35*G36*G37*G38</f>
        <v>213114.19479999997</v>
      </c>
    </row>
    <row r="40" spans="1:7">
      <c r="A40" s="24"/>
      <c r="B40" s="14"/>
      <c r="C40" s="15"/>
      <c r="D40" s="16"/>
      <c r="E40" s="16"/>
      <c r="F40" s="24"/>
      <c r="G40" s="10"/>
    </row>
    <row r="41" spans="1:7">
      <c r="A41" s="6" t="s">
        <v>16</v>
      </c>
      <c r="B41" s="10"/>
      <c r="C41" s="1"/>
      <c r="D41" s="10"/>
      <c r="E41" s="10"/>
      <c r="F41" s="10"/>
      <c r="G41" s="10"/>
    </row>
    <row r="42" spans="1:7" ht="84">
      <c r="A42" s="40" t="s">
        <v>0</v>
      </c>
      <c r="B42" s="40" t="str">
        <f>B39</f>
        <v>Общая себестоимость выполняемых работ (услуг), Сс (2001г.) руб.</v>
      </c>
      <c r="C42" s="40" t="s">
        <v>21</v>
      </c>
      <c r="D42" s="237" t="s">
        <v>55</v>
      </c>
      <c r="E42" s="238"/>
      <c r="F42" s="121" t="s">
        <v>121</v>
      </c>
      <c r="G42" s="40" t="s">
        <v>22</v>
      </c>
    </row>
    <row r="43" spans="1:7">
      <c r="A43" s="112">
        <v>1</v>
      </c>
      <c r="B43" s="112">
        <v>2</v>
      </c>
      <c r="C43" s="112">
        <v>3</v>
      </c>
      <c r="D43" s="231">
        <v>4</v>
      </c>
      <c r="E43" s="232"/>
      <c r="F43" s="112">
        <v>5</v>
      </c>
      <c r="G43" s="112">
        <v>6</v>
      </c>
    </row>
    <row r="44" spans="1:7">
      <c r="A44" s="34">
        <v>1</v>
      </c>
      <c r="B44" s="44">
        <f>G39</f>
        <v>213114.19479999997</v>
      </c>
      <c r="C44" s="36">
        <v>0.08</v>
      </c>
      <c r="D44" s="229">
        <v>1.2210000000000001</v>
      </c>
      <c r="E44" s="229"/>
      <c r="F44" s="116">
        <v>5.07</v>
      </c>
      <c r="G44" s="122">
        <f>ROUND(B44*(1+C44)*D44*F44,0)</f>
        <v>1424819</v>
      </c>
    </row>
    <row r="45" spans="1:7">
      <c r="A45" s="226"/>
      <c r="B45" s="227"/>
      <c r="C45" s="227"/>
      <c r="D45" s="227"/>
      <c r="E45" s="228"/>
      <c r="F45" s="145"/>
      <c r="G45" s="122">
        <f>G44</f>
        <v>1424819</v>
      </c>
    </row>
    <row r="46" spans="1:7">
      <c r="A46" s="24"/>
      <c r="B46" s="24"/>
      <c r="C46" s="17"/>
      <c r="D46" s="30"/>
      <c r="E46" s="31"/>
      <c r="F46" s="32"/>
      <c r="G46" s="33"/>
    </row>
    <row r="47" spans="1:7">
      <c r="A47" s="19" t="s">
        <v>60</v>
      </c>
      <c r="B47" s="154"/>
      <c r="C47" s="154"/>
      <c r="D47" s="19"/>
      <c r="E47" s="154"/>
      <c r="F47" s="19" t="s">
        <v>52</v>
      </c>
      <c r="G47" s="155"/>
    </row>
    <row r="48" spans="1:7">
      <c r="A48" s="19"/>
      <c r="B48" s="154"/>
      <c r="C48" s="154"/>
      <c r="D48" s="19"/>
      <c r="E48" s="154"/>
      <c r="F48" s="19"/>
      <c r="G48" s="156"/>
    </row>
    <row r="49" spans="1:7">
      <c r="A49" s="157" t="s">
        <v>56</v>
      </c>
      <c r="B49" s="154"/>
      <c r="C49" s="154"/>
      <c r="D49" s="19"/>
      <c r="E49" s="154"/>
      <c r="F49" s="157" t="s">
        <v>51</v>
      </c>
      <c r="G49" s="154"/>
    </row>
    <row r="50" spans="1:7">
      <c r="A50" s="28"/>
      <c r="B50" s="28"/>
      <c r="C50" s="28"/>
      <c r="D50" s="28"/>
      <c r="E50" s="28"/>
      <c r="F50" s="28"/>
      <c r="G50" s="28"/>
    </row>
  </sheetData>
  <mergeCells count="12">
    <mergeCell ref="A45:E45"/>
    <mergeCell ref="A13:G13"/>
    <mergeCell ref="A14:G14"/>
    <mergeCell ref="A15:G15"/>
    <mergeCell ref="E16:G16"/>
    <mergeCell ref="B29:F29"/>
    <mergeCell ref="B30:F30"/>
    <mergeCell ref="B31:F31"/>
    <mergeCell ref="B39:F39"/>
    <mergeCell ref="D42:E42"/>
    <mergeCell ref="D43:E43"/>
    <mergeCell ref="D44:E44"/>
  </mergeCells>
  <printOptions horizontalCentered="1"/>
  <pageMargins left="0.51181102362204722" right="0.11811023622047245" top="0.55118110236220474" bottom="0.35433070866141736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zoomScaleNormal="100" zoomScaleSheetLayoutView="100" workbookViewId="0">
      <selection activeCell="A16" sqref="A16:H18"/>
    </sheetView>
  </sheetViews>
  <sheetFormatPr defaultRowHeight="15"/>
  <cols>
    <col min="1" max="1" width="5.85546875" customWidth="1"/>
    <col min="2" max="2" width="9.5703125" customWidth="1"/>
    <col min="3" max="3" width="35.7109375" customWidth="1"/>
    <col min="6" max="6" width="13.28515625" customWidth="1"/>
    <col min="7" max="7" width="10.28515625" customWidth="1"/>
    <col min="8" max="8" width="9.7109375" customWidth="1"/>
  </cols>
  <sheetData>
    <row r="1" spans="1:8">
      <c r="H1" s="269" t="s">
        <v>144</v>
      </c>
    </row>
    <row r="2" spans="1:8">
      <c r="H2" s="269" t="s">
        <v>137</v>
      </c>
    </row>
    <row r="5" spans="1:8">
      <c r="A5" s="138"/>
      <c r="B5" s="139" t="s">
        <v>143</v>
      </c>
      <c r="C5" s="1"/>
      <c r="D5" s="1"/>
      <c r="E5" s="138"/>
      <c r="F5" s="139" t="s">
        <v>49</v>
      </c>
      <c r="G5" s="139"/>
    </row>
    <row r="6" spans="1:8">
      <c r="A6" s="138"/>
      <c r="B6" s="140"/>
      <c r="C6" s="1"/>
      <c r="D6" s="1"/>
      <c r="E6" s="138"/>
      <c r="F6" s="140" t="s">
        <v>58</v>
      </c>
      <c r="G6" s="141"/>
    </row>
    <row r="7" spans="1:8">
      <c r="A7" s="138"/>
      <c r="B7" s="140"/>
      <c r="C7" s="1"/>
      <c r="D7" s="1"/>
      <c r="E7" s="138"/>
      <c r="F7" s="140" t="s">
        <v>50</v>
      </c>
      <c r="G7" s="141"/>
    </row>
    <row r="8" spans="1:8">
      <c r="A8" s="138"/>
      <c r="B8" s="140"/>
      <c r="C8" s="1"/>
      <c r="D8" s="1"/>
      <c r="E8" s="138"/>
      <c r="F8" s="140" t="s">
        <v>61</v>
      </c>
      <c r="G8" s="141"/>
    </row>
    <row r="9" spans="1:8">
      <c r="A9" s="138"/>
      <c r="B9" s="141"/>
      <c r="C9" s="1"/>
      <c r="D9" s="1"/>
      <c r="E9" s="138"/>
      <c r="F9" s="141"/>
      <c r="G9" s="141"/>
    </row>
    <row r="10" spans="1:8">
      <c r="A10" s="138"/>
      <c r="B10" s="140" t="s">
        <v>140</v>
      </c>
      <c r="C10" s="1"/>
      <c r="D10" s="1"/>
      <c r="E10" s="138"/>
      <c r="F10" s="140" t="s">
        <v>64</v>
      </c>
      <c r="G10" s="141"/>
    </row>
    <row r="11" spans="1:8">
      <c r="A11" s="138"/>
      <c r="B11" s="141" t="s">
        <v>132</v>
      </c>
      <c r="C11" s="1"/>
      <c r="D11" s="1"/>
      <c r="E11" s="138"/>
      <c r="F11" s="141" t="s">
        <v>132</v>
      </c>
      <c r="G11" s="141"/>
    </row>
    <row r="12" spans="1:8">
      <c r="A12" s="142" t="s">
        <v>26</v>
      </c>
      <c r="B12" s="143"/>
      <c r="C12" s="1"/>
      <c r="D12" s="1"/>
      <c r="E12" s="142" t="s">
        <v>26</v>
      </c>
      <c r="F12" s="143"/>
      <c r="G12" s="143"/>
    </row>
    <row r="14" spans="1:8" ht="15.75">
      <c r="A14" s="255" t="s">
        <v>68</v>
      </c>
      <c r="B14" s="255"/>
      <c r="C14" s="255"/>
      <c r="D14" s="255"/>
      <c r="E14" s="255"/>
      <c r="F14" s="255"/>
      <c r="G14" s="255"/>
      <c r="H14" s="255"/>
    </row>
    <row r="15" spans="1:8" ht="15.75">
      <c r="A15" s="255" t="s">
        <v>69</v>
      </c>
      <c r="B15" s="255"/>
      <c r="C15" s="255"/>
      <c r="D15" s="255"/>
      <c r="E15" s="255"/>
      <c r="F15" s="255"/>
      <c r="G15" s="255"/>
      <c r="H15" s="255"/>
    </row>
    <row r="16" spans="1:8" ht="15" customHeight="1">
      <c r="A16" s="256" t="s">
        <v>113</v>
      </c>
      <c r="B16" s="256"/>
      <c r="C16" s="256"/>
      <c r="D16" s="256"/>
      <c r="E16" s="256"/>
      <c r="F16" s="256"/>
      <c r="G16" s="256"/>
      <c r="H16" s="256"/>
    </row>
    <row r="17" spans="1:8" ht="15" customHeight="1">
      <c r="A17" s="256"/>
      <c r="B17" s="256"/>
      <c r="C17" s="256"/>
      <c r="D17" s="256"/>
      <c r="E17" s="256"/>
      <c r="F17" s="256"/>
      <c r="G17" s="256"/>
      <c r="H17" s="256"/>
    </row>
    <row r="18" spans="1:8" ht="15.75" customHeight="1">
      <c r="A18" s="256"/>
      <c r="B18" s="256"/>
      <c r="C18" s="256"/>
      <c r="D18" s="256"/>
      <c r="E18" s="256"/>
      <c r="F18" s="256"/>
      <c r="G18" s="256"/>
      <c r="H18" s="256"/>
    </row>
    <row r="19" spans="1:8" ht="15.75">
      <c r="A19" s="158"/>
      <c r="B19" s="158"/>
      <c r="C19" s="158"/>
      <c r="D19" s="158"/>
      <c r="E19" s="158"/>
      <c r="F19" s="158"/>
      <c r="G19" s="158"/>
    </row>
    <row r="20" spans="1:8" ht="15.75">
      <c r="A20" s="253" t="s">
        <v>70</v>
      </c>
      <c r="B20" s="253"/>
      <c r="C20" s="253"/>
      <c r="D20" s="253"/>
      <c r="E20" s="158"/>
      <c r="F20" s="158"/>
      <c r="G20" s="158"/>
    </row>
    <row r="21" spans="1:8" ht="15.75">
      <c r="A21" s="257" t="s">
        <v>45</v>
      </c>
      <c r="B21" s="258" t="s">
        <v>71</v>
      </c>
      <c r="C21" s="258" t="s">
        <v>72</v>
      </c>
      <c r="D21" s="258" t="s">
        <v>73</v>
      </c>
      <c r="E21" s="258"/>
      <c r="F21" s="258"/>
      <c r="G21" s="258" t="s">
        <v>74</v>
      </c>
      <c r="H21" s="259" t="s">
        <v>75</v>
      </c>
    </row>
    <row r="22" spans="1:8" ht="28.5" customHeight="1">
      <c r="A22" s="257"/>
      <c r="B22" s="258"/>
      <c r="C22" s="258"/>
      <c r="D22" s="159" t="s">
        <v>76</v>
      </c>
      <c r="E22" s="159" t="s">
        <v>77</v>
      </c>
      <c r="F22" s="159" t="s">
        <v>78</v>
      </c>
      <c r="G22" s="258"/>
      <c r="H22" s="259"/>
    </row>
    <row r="23" spans="1:8" ht="14.25" customHeight="1">
      <c r="A23" s="160">
        <v>1</v>
      </c>
      <c r="B23" s="160">
        <v>2</v>
      </c>
      <c r="C23" s="160">
        <v>3</v>
      </c>
      <c r="D23" s="160">
        <v>4</v>
      </c>
      <c r="E23" s="160">
        <v>5</v>
      </c>
      <c r="F23" s="160">
        <v>6</v>
      </c>
      <c r="G23" s="160">
        <v>7</v>
      </c>
      <c r="H23" s="160">
        <v>8</v>
      </c>
    </row>
    <row r="24" spans="1:8" ht="15.75">
      <c r="A24" s="159">
        <v>1</v>
      </c>
      <c r="B24" s="161" t="s">
        <v>79</v>
      </c>
      <c r="C24" s="162" t="s">
        <v>80</v>
      </c>
      <c r="D24" s="159">
        <f>H24*G24*8</f>
        <v>80</v>
      </c>
      <c r="E24" s="159"/>
      <c r="F24" s="159">
        <f>D24</f>
        <v>80</v>
      </c>
      <c r="G24" s="159">
        <v>2</v>
      </c>
      <c r="H24" s="159">
        <v>5</v>
      </c>
    </row>
    <row r="25" spans="1:8" ht="15.75">
      <c r="A25" s="159"/>
      <c r="B25" s="161"/>
      <c r="C25" s="163" t="s">
        <v>81</v>
      </c>
      <c r="D25" s="159">
        <f>D24</f>
        <v>80</v>
      </c>
      <c r="E25" s="159"/>
      <c r="F25" s="164">
        <f>F24</f>
        <v>80</v>
      </c>
      <c r="G25" s="164">
        <f>G24</f>
        <v>2</v>
      </c>
      <c r="H25" s="164">
        <f>H24</f>
        <v>5</v>
      </c>
    </row>
    <row r="26" spans="1:8" ht="15.75">
      <c r="A26" s="158"/>
      <c r="B26" s="165"/>
      <c r="C26" s="166"/>
      <c r="D26" s="158"/>
      <c r="E26" s="158"/>
      <c r="F26" s="158"/>
      <c r="G26" s="158"/>
    </row>
    <row r="27" spans="1:8" ht="15.75">
      <c r="A27" s="252" t="s">
        <v>82</v>
      </c>
      <c r="B27" s="252"/>
      <c r="C27" s="252"/>
      <c r="D27" s="252"/>
      <c r="E27" s="252"/>
      <c r="F27" s="252"/>
      <c r="G27" s="252"/>
      <c r="H27" s="252"/>
    </row>
    <row r="28" spans="1:8" ht="15.75">
      <c r="A28" s="167" t="s">
        <v>83</v>
      </c>
      <c r="B28" s="167"/>
      <c r="C28" s="167"/>
      <c r="D28" s="167"/>
      <c r="E28" s="167"/>
      <c r="F28" s="167"/>
      <c r="G28" s="167"/>
      <c r="H28" s="167"/>
    </row>
    <row r="29" spans="1:8" ht="15.75">
      <c r="A29" s="168" t="s">
        <v>84</v>
      </c>
      <c r="B29" s="252" t="s">
        <v>85</v>
      </c>
      <c r="C29" s="252"/>
      <c r="D29" s="169">
        <v>700</v>
      </c>
      <c r="E29" s="170" t="s">
        <v>86</v>
      </c>
      <c r="F29" s="167"/>
      <c r="G29" s="170"/>
      <c r="H29" s="167"/>
    </row>
    <row r="30" spans="1:8" ht="15.75">
      <c r="A30" s="167" t="s">
        <v>87</v>
      </c>
      <c r="B30" s="252" t="s">
        <v>88</v>
      </c>
      <c r="C30" s="252"/>
      <c r="D30" s="169">
        <v>4000</v>
      </c>
      <c r="E30" s="170" t="s">
        <v>86</v>
      </c>
      <c r="F30" s="167"/>
      <c r="G30" s="167"/>
      <c r="H30" s="167"/>
    </row>
    <row r="31" spans="1:8" ht="30.75" customHeight="1">
      <c r="A31" s="171" t="s">
        <v>89</v>
      </c>
      <c r="B31" s="253" t="s">
        <v>90</v>
      </c>
      <c r="C31" s="253"/>
      <c r="D31" s="169">
        <v>2154</v>
      </c>
      <c r="E31" s="170" t="s">
        <v>91</v>
      </c>
      <c r="F31" s="167"/>
      <c r="G31" s="167"/>
      <c r="H31" s="167"/>
    </row>
    <row r="32" spans="1:8" ht="15.75">
      <c r="A32" s="167"/>
      <c r="B32" s="167"/>
      <c r="C32" s="167"/>
      <c r="D32" s="167"/>
      <c r="E32" s="167"/>
      <c r="F32" s="167"/>
      <c r="G32" s="167"/>
      <c r="H32" s="167"/>
    </row>
    <row r="33" spans="1:8" ht="39" customHeight="1">
      <c r="A33" s="172" t="s">
        <v>45</v>
      </c>
      <c r="B33" s="254" t="s">
        <v>92</v>
      </c>
      <c r="C33" s="254"/>
      <c r="D33" s="254" t="s">
        <v>93</v>
      </c>
      <c r="E33" s="254"/>
      <c r="F33" s="254"/>
      <c r="G33" s="254" t="s">
        <v>94</v>
      </c>
      <c r="H33" s="254"/>
    </row>
    <row r="34" spans="1:8" ht="15.75">
      <c r="A34" s="173">
        <v>1</v>
      </c>
      <c r="B34" s="249" t="s">
        <v>95</v>
      </c>
      <c r="C34" s="249"/>
      <c r="D34" s="250" t="s">
        <v>119</v>
      </c>
      <c r="E34" s="250"/>
      <c r="F34" s="250"/>
      <c r="G34" s="251">
        <f>D29*7*G25</f>
        <v>9800</v>
      </c>
      <c r="H34" s="251"/>
    </row>
    <row r="35" spans="1:8" ht="15.75">
      <c r="A35" s="173">
        <v>2</v>
      </c>
      <c r="B35" s="249" t="s">
        <v>96</v>
      </c>
      <c r="C35" s="249"/>
      <c r="D35" s="250" t="s">
        <v>130</v>
      </c>
      <c r="E35" s="250"/>
      <c r="F35" s="250"/>
      <c r="G35" s="251">
        <f>D30*H25*G25</f>
        <v>40000</v>
      </c>
      <c r="H35" s="251"/>
    </row>
    <row r="36" spans="1:8" ht="15.75">
      <c r="A36" s="174">
        <v>3</v>
      </c>
      <c r="B36" s="241" t="s">
        <v>97</v>
      </c>
      <c r="C36" s="241"/>
      <c r="D36" s="242" t="s">
        <v>120</v>
      </c>
      <c r="E36" s="242"/>
      <c r="F36" s="242"/>
      <c r="G36" s="243">
        <f>D31*2*G25</f>
        <v>8616</v>
      </c>
      <c r="H36" s="243"/>
    </row>
    <row r="37" spans="1:8" ht="15.75">
      <c r="A37" s="175"/>
      <c r="B37" s="244" t="s">
        <v>98</v>
      </c>
      <c r="C37" s="244"/>
      <c r="D37" s="244"/>
      <c r="E37" s="244"/>
      <c r="F37" s="244"/>
      <c r="G37" s="245">
        <f>G34+G35+G36</f>
        <v>58416</v>
      </c>
      <c r="H37" s="245"/>
    </row>
    <row r="38" spans="1:8" s="177" customFormat="1" ht="15.75">
      <c r="A38" s="176"/>
      <c r="B38" s="246" t="s">
        <v>99</v>
      </c>
      <c r="C38" s="246"/>
      <c r="D38" s="246"/>
      <c r="E38" s="246"/>
      <c r="F38" s="246"/>
      <c r="G38" s="247">
        <f>ROUND(G37/12.21,0)</f>
        <v>4784</v>
      </c>
      <c r="H38" s="247"/>
    </row>
    <row r="39" spans="1:8">
      <c r="A39" s="18"/>
      <c r="B39" s="178"/>
      <c r="C39" s="179"/>
      <c r="D39" s="178"/>
      <c r="E39" s="180"/>
      <c r="F39" s="180"/>
      <c r="G39" s="180"/>
    </row>
    <row r="40" spans="1:8" ht="30" customHeight="1">
      <c r="A40" s="248" t="s">
        <v>108</v>
      </c>
      <c r="B40" s="248"/>
      <c r="C40" s="248"/>
      <c r="D40" s="248"/>
      <c r="E40" s="248"/>
      <c r="F40" s="248"/>
      <c r="G40" s="248"/>
      <c r="H40" s="248"/>
    </row>
    <row r="41" spans="1:8">
      <c r="A41" s="181"/>
      <c r="B41" s="182"/>
      <c r="C41" s="179"/>
      <c r="D41" s="179"/>
      <c r="E41" s="183"/>
      <c r="F41" s="184"/>
      <c r="G41" s="184"/>
    </row>
    <row r="42" spans="1:8" s="146" customFormat="1" ht="15.75">
      <c r="A42" s="185"/>
      <c r="B42" s="240" t="s">
        <v>60</v>
      </c>
      <c r="C42" s="240"/>
      <c r="D42" s="186"/>
      <c r="E42" s="187"/>
      <c r="F42" s="185"/>
      <c r="G42" s="185" t="s">
        <v>52</v>
      </c>
    </row>
    <row r="43" spans="1:8" s="146" customFormat="1" ht="15.75"/>
    <row r="44" spans="1:8" s="146" customFormat="1" ht="15.75">
      <c r="B44" s="240" t="s">
        <v>100</v>
      </c>
      <c r="C44" s="240"/>
      <c r="G44" s="146" t="s">
        <v>51</v>
      </c>
    </row>
  </sheetData>
  <mergeCells count="33">
    <mergeCell ref="A14:H14"/>
    <mergeCell ref="A15:H15"/>
    <mergeCell ref="A16:H18"/>
    <mergeCell ref="A20:D20"/>
    <mergeCell ref="A21:A22"/>
    <mergeCell ref="B21:B22"/>
    <mergeCell ref="C21:C22"/>
    <mergeCell ref="D21:F21"/>
    <mergeCell ref="G21:G22"/>
    <mergeCell ref="H21:H22"/>
    <mergeCell ref="A27:H27"/>
    <mergeCell ref="B29:C29"/>
    <mergeCell ref="B30:C30"/>
    <mergeCell ref="B31:C31"/>
    <mergeCell ref="B33:C33"/>
    <mergeCell ref="D33:F33"/>
    <mergeCell ref="G33:H33"/>
    <mergeCell ref="B34:C34"/>
    <mergeCell ref="D34:F34"/>
    <mergeCell ref="G34:H34"/>
    <mergeCell ref="B35:C35"/>
    <mergeCell ref="D35:F35"/>
    <mergeCell ref="G35:H35"/>
    <mergeCell ref="B42:C42"/>
    <mergeCell ref="B44:C44"/>
    <mergeCell ref="B36:C36"/>
    <mergeCell ref="D36:F36"/>
    <mergeCell ref="G36:H36"/>
    <mergeCell ref="B37:F37"/>
    <mergeCell ref="G37:H37"/>
    <mergeCell ref="B38:F38"/>
    <mergeCell ref="G38:H38"/>
    <mergeCell ref="A40:H40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РНЦ</vt:lpstr>
      <vt:lpstr>Смета №1 ПП </vt:lpstr>
      <vt:lpstr>Смета № 2 РД</vt:lpstr>
      <vt:lpstr>Расчет №1</vt:lpstr>
      <vt:lpstr>РНЦ!Заголовки_для_печати</vt:lpstr>
      <vt:lpstr>РНЦ!Область_печати</vt:lpstr>
      <vt:lpstr>'Смета №1 ПП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2022-09-26T07:59:03Z</dcterms:modified>
</cp:coreProperties>
</file>