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БЭК_ТЭЦ-10\Папки отделов\ОППР\Для Николаевой М.Ю. СКАН\2023\2023 Знаки дорожные\"/>
    </mc:Choice>
  </mc:AlternateContent>
  <bookViews>
    <workbookView xWindow="7800" yWindow="1005" windowWidth="20955" windowHeight="10500" tabRatio="528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Лист1!$A$24:$L$86</definedName>
    <definedName name="Должности">Лист3!$B$14:$B$19</definedName>
    <definedName name="единицы">Лист3!$A$3:$A$10</definedName>
    <definedName name="_xlnm.Print_Titles" localSheetId="0">Лист1!$24:$24</definedName>
    <definedName name="_xlnm.Print_Area" localSheetId="0">Лист1!$A$2:$L$89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5" l="1"/>
  <c r="G57" i="5"/>
  <c r="G75" i="5"/>
  <c r="L78" i="5"/>
  <c r="L77" i="5"/>
  <c r="L76" i="5"/>
  <c r="L73" i="5"/>
  <c r="L72" i="5"/>
  <c r="L71" i="5"/>
  <c r="L70" i="5"/>
  <c r="L69" i="5"/>
  <c r="L68" i="5"/>
  <c r="L67" i="5"/>
  <c r="L66" i="5"/>
  <c r="L65" i="5"/>
  <c r="L60" i="5"/>
  <c r="L59" i="5"/>
  <c r="L58" i="5"/>
  <c r="L55" i="5"/>
  <c r="L54" i="5"/>
  <c r="L53" i="5"/>
  <c r="L52" i="5"/>
  <c r="L51" i="5"/>
  <c r="L50" i="5"/>
  <c r="L45" i="5"/>
  <c r="L44" i="5"/>
  <c r="L43" i="5"/>
  <c r="L42" i="5"/>
  <c r="L41" i="5"/>
  <c r="L37" i="5"/>
  <c r="L36" i="5"/>
  <c r="L35" i="5"/>
  <c r="L32" i="5"/>
  <c r="L31" i="5"/>
  <c r="L30" i="5"/>
  <c r="L29" i="5"/>
  <c r="L28" i="5"/>
  <c r="A30" i="5"/>
  <c r="A32" i="5" s="1"/>
  <c r="A33" i="5" s="1"/>
  <c r="A35" i="5" s="1"/>
  <c r="A38" i="5" s="1"/>
  <c r="A40" i="5" s="1"/>
  <c r="A41" i="5" l="1"/>
  <c r="A44" i="5" s="1"/>
  <c r="A46" i="5" l="1"/>
  <c r="A47" i="5" s="1"/>
  <c r="A48" i="5" s="1"/>
  <c r="A50" i="5" s="1"/>
  <c r="A53" i="5" s="1"/>
  <c r="A55" i="5" s="1"/>
  <c r="A57" i="5" s="1"/>
  <c r="A58" i="5" l="1"/>
  <c r="L38" i="5"/>
  <c r="L27" i="5"/>
  <c r="A61" i="5" l="1"/>
  <c r="A62" i="5" s="1"/>
  <c r="A63" i="5" s="1"/>
  <c r="A65" i="5" s="1"/>
  <c r="A69" i="5" s="1"/>
  <c r="A73" i="5" s="1"/>
  <c r="A75" i="5" s="1"/>
  <c r="A76" i="5" s="1"/>
  <c r="A79" i="5" s="1"/>
  <c r="A80" i="5" s="1"/>
  <c r="A81" i="5" s="1"/>
</calcChain>
</file>

<file path=xl/sharedStrings.xml><?xml version="1.0" encoding="utf-8"?>
<sst xmlns="http://schemas.openxmlformats.org/spreadsheetml/2006/main" count="208" uniqueCount="96">
  <si>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</si>
  <si>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</si>
  <si>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</si>
  <si>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</si>
  <si>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</si>
  <si>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</si>
  <si>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</si>
  <si>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</si>
  <si>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</si>
  <si>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</si>
  <si>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</si>
  <si>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</si>
  <si>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</si>
  <si>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</si>
  <si>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</si>
  <si>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</si>
  <si>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</si>
  <si>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</si>
  <si>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</si>
  <si>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</si>
  <si>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</si>
  <si>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</si>
  <si>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</si>
  <si>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</si>
  <si>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</si>
  <si>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</si>
  <si>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</si>
  <si>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</si>
  <si>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</si>
  <si>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</si>
  <si>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</si>
  <si>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</si>
  <si>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</si>
  <si>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</si>
  <si>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</si>
  <si>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</si>
  <si>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Дефектная ведомость (Ведомость объемов работ) № 1</t>
  </si>
  <si>
    <t>УТВЕРЖДАЮ</t>
  </si>
  <si>
    <t>СОГЛАСОВАНО</t>
  </si>
  <si>
    <t>Потребность в материалах 
не учтенных или замененных в сметных нормах</t>
  </si>
  <si>
    <t>текущий ремонт</t>
  </si>
  <si>
    <t>ООО "Байкальская энергетическая компания"</t>
  </si>
  <si>
    <t>Е.В. Коростелев</t>
  </si>
  <si>
    <t>Условия производства работ согласно Методики (приказ Минстроя России):</t>
  </si>
  <si>
    <t>"______"______________2023г.</t>
  </si>
  <si>
    <t>Приложение №1 к договору №  от ____.____.2023г.</t>
  </si>
  <si>
    <t>Директор ТЭЦ-10 филиала</t>
  </si>
  <si>
    <t>_____________________ Д.В. Васильев</t>
  </si>
  <si>
    <t>"_______"_______ 2023г.</t>
  </si>
  <si>
    <t>Ремонт дорожных знаков</t>
  </si>
  <si>
    <t>Установка дорожных знаков бесфундаментных: на металлических стойках</t>
  </si>
  <si>
    <t>При установке дополнительных щитков добавлять к нормам таблиц с 27-09-008 по 27-09-011</t>
  </si>
  <si>
    <t>100 шт</t>
  </si>
  <si>
    <t>Устройство бетонной подготовки</t>
  </si>
  <si>
    <t>лом</t>
  </si>
  <si>
    <t xml:space="preserve">   Производство работ на одной половине проезжей части при систематическом движении транспорта на другой (К=1,2 к ГЭСН27) 
</t>
  </si>
  <si>
    <t xml:space="preserve">Раздел 2. T1001UYA01US002UU21  ПОДЪЕЗД К ГЛАВНОМУ КОРПУСУ У СЛУЖЕБНОГО КОРПУСА И СТОЛОВОЙ инв.№ ИЭ120022  </t>
  </si>
  <si>
    <t xml:space="preserve">Раздел 1. T1001UYA01US002UU02 АВТОДОРОГА ВДОЛЬ ПОДВОДНОГО КАНАЛА Е-1740 М инв.№ ИЭ120033   </t>
  </si>
  <si>
    <t xml:space="preserve">Раздел 3. T1001UGX01US001US17 АВТОДОРОЖНЫЙ МОСТ ЧЕРЕЗ ПОДВОДЯЩИЙ КАНАЛ инв.№ ИЭТ10_120047 </t>
  </si>
  <si>
    <t xml:space="preserve">Раздел 4. T1001UYA01US002UU10 АВТОДОРОГА ОТ ТЭЦ ДО МОСКОВСКОГО ТРАКТА инв.№ИЭ120031   </t>
  </si>
  <si>
    <t xml:space="preserve">Раздел 6. T1001UYA01US002UU04 АВТОДОРОГА ВДОЛЬ СОЕДИНИТЕЛЬНОГО КАНАЛА ДО МОСКОВСКОГО ТРАКТА инв.№ ИЭ120030   </t>
  </si>
  <si>
    <t xml:space="preserve">Раздел 7. T1001UGX01US001US19 АВТОДОРОЖНЫЙ МОСТ ЧЕРЕЗ СБРОСНОЙ КАНАЛ ТЭЦ инв.№ИЭ120046   </t>
  </si>
  <si>
    <t xml:space="preserve">Раздел 5. T1001UGX01US001US18 АВТОДОРОЖНЫЙ МОСТ ЧЕРЕЗ ПОДВОДЯЩИЙ КАНАЛ ТЭЦ инв.№ ИЭ120045 </t>
  </si>
  <si>
    <t>Знак дорожный на оцинкованной подоснове со световозвращающей пленкой предупреждающий, размер 350х700 мм, 1.4.1-1.4.6 (1.4.2)</t>
  </si>
  <si>
    <t>шт.</t>
  </si>
  <si>
    <t>Стойка металлическая для дорожного знака, диаметр 57 мм</t>
  </si>
  <si>
    <t>Хомуты для крепления дорожного знака к трубе ф57</t>
  </si>
  <si>
    <t>Знаки дорожные на оцинкованной подоснове со световозвращающей пленкой дополнительной информации, размером 700х700 мм, тип 8.1.2, (8.13)</t>
  </si>
  <si>
    <t>Смеси бетонные тяжелого бетона (БСТ), класс В20 (М250)</t>
  </si>
  <si>
    <t>Знаки дорожные на оцинкованной подоснове со световозвращающей пленкой дополнительной информации, размером 700х700 мм, тип (8.1.2, 8.13)</t>
  </si>
  <si>
    <t>Знак дорожный на оцинкованной подоснове со световозвращающей пленкой запрещающий, диаметр круга 900 мм, тип 3.1-3.9, 3.11-3.33 (3.11, 3.24)</t>
  </si>
  <si>
    <t>Знак дорожный на оцинкованной подоснове со световозвращающей пленкой запрещающий, диаметр круга 700 мм, тип 3.1-3.33 (3.24, 3.20, 3.17.3)</t>
  </si>
  <si>
    <t>Знаки дорожные на оцинкованной подоснове со световозвращающей пленкой приоритета, 8-угольник размером 700 мм, тип (2.5)</t>
  </si>
  <si>
    <t>Демонтаж дорожных знаков
При демонтжке дорожных  знаков: с рамы дорожного знака К=1,1</t>
  </si>
  <si>
    <t>Знак дорожный на оцинкованной подоснове со световозвращающей пленкой запрещающий, диаметр круга 900 мм, тип 3.1-3.9, 3.11-3.33 (3.11)</t>
  </si>
  <si>
    <t xml:space="preserve">При установке дополнительных щитков добавлять к нормам таблиц с 27-09-008 по 27-09-011 </t>
  </si>
  <si>
    <t>Знаки дорожные на оцинкованной подоснове со световозвращающей пленкой приоритета, треугольной формы размером 700х700 мм, тип (2.1), 2.2, 2.7</t>
  </si>
  <si>
    <t>Знаки дорожные на оцинкованной подоснове со световозвращающей пленкой приоритета, треугольной формы размером 900х900х900 мм, тип 2.3.1-2.3.7, (2.4)</t>
  </si>
  <si>
    <t>Знак дорожный на оцинкованной подоснове со световозвращающей пленкой особых предписаний, размером 700х700 мм, тип 5.5, 5.6, 5.8-5.14, 5.15.2-5.15.6, 5.19.1, 5.19.2, (5.20)</t>
  </si>
  <si>
    <t>Знак дорожный на оцинкованной подоснове со световозвращающей пленкой предупреждающий, размер 900х900х900 мм, 1.1, 1.2, 1.5-1.33 (1.17)</t>
  </si>
  <si>
    <t>Знак дорожный на оцинкованной подоснове со световозвращающей пленкой информационные, размером 700х700 мм, тип (3.24)</t>
  </si>
  <si>
    <t xml:space="preserve">Ведущий инженер по ОЭиРЗиС               </t>
  </si>
  <si>
    <t>Д.Б. Балышев</t>
  </si>
  <si>
    <t>Знак дорожный</t>
  </si>
  <si>
    <t>Погрузо-разгрузочные работы при автомобильных перевозках: Погрузка металлических конструкций массой до 1 т</t>
  </si>
  <si>
    <t>1 т груза</t>
  </si>
  <si>
    <t>Погрузо-разгрузочные работы при автомобильных перевозках: Разгрузка металлических конструкций массой до 1 т</t>
  </si>
  <si>
    <t>Перевозка грузов автомобилями бортовыми грузоподъемностью до 15 т на расстояние: I класс груза до 1 км (лом по территории)</t>
  </si>
  <si>
    <t xml:space="preserve">АВТОДОРОГА ВДОЛЬ ПОДВОДНОГО КАНАЛА Е-1740 М инв.№ ИЭ120033   </t>
  </si>
  <si>
    <t xml:space="preserve">ПОДЪЕЗД К ГЛАВНОМУ КОРПУСУ У СЛУЖЕБНОГО КОРПУСА И СТОЛОВОЙ инв.№ ИЭ120022  </t>
  </si>
  <si>
    <t xml:space="preserve">АВТОДОРОЖНЫЙ МОСТ ЧЕРЕЗ ПОДВОДЯЩИЙ КАНАЛ инв.№ ИЭТ10_120047 </t>
  </si>
  <si>
    <t xml:space="preserve">АВТОДОРОГА ОТ ТЭЦ ДО МОСКОВСКОГО ТРАКТА инв.№ИЭ120031   </t>
  </si>
  <si>
    <t xml:space="preserve">АВТОДОРОЖНЫЙ МОСТ ЧЕРЕЗ ПОДВОДЯЩИЙ КАНАЛ ТЭЦ инв.№ ИЭ120045 </t>
  </si>
  <si>
    <t xml:space="preserve">АВТОДОРОГА ВДОЛЬ СОЕДИНИТЕЛЬНОГО КАНАЛА ДО МОСКОВСКОГО ТРАКТА инв.№ ИЭ120030   </t>
  </si>
  <si>
    <t xml:space="preserve">АВТОДОРОЖНЫЙ МОСТ ЧЕРЕЗ СБРОСНОЙ КАНАЛ ТЭЦ инв.№ИЭ120046   </t>
  </si>
  <si>
    <t>Выправка поврежденных концов стальных труб, диаметр труб: до 200 мм, правка концов труб без подогрева (прим. правка опоры дорожного знака)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</si>
</sst>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\ _₽_-;\-* #,##0.00\ _₽_-;_-* &quot;-&quot;??\ _₽_-;_-@_-"/>
    <numFmt numFmtId="165" formatCode="_-* #,##0\ _₽_-;\-* #,##0\ _₽_-;_-* &quot;-&quot;??\ _₽_-;_-@_-"/>
    <numFmt numFmtId="166" formatCode="0.000000"/>
    <numFmt numFmtId="167" formatCode="_-* #,##0.00_р_._-;\-* #,##0.00_р_._-;_-* &quot;-&quot;??_р_._-;_-@_-"/>
    <numFmt numFmtId="168" formatCode="0.000"/>
    <numFmt numFmtId="169" formatCode="0.0000"/>
  </numFmts>
  <fonts count="2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Verdana"/>
      <family val="2"/>
      <charset val="204"/>
    </font>
    <font>
      <sz val="10"/>
      <name val="Courier New Cyr"/>
      <charset val="204"/>
    </font>
    <font>
      <sz val="10"/>
      <name val="Helv"/>
    </font>
    <font>
      <sz val="14"/>
      <name val="Times New Roman Cyr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7"/>
      <name val="Arial"/>
      <family val="2"/>
      <charset val="204"/>
    </font>
    <font>
      <sz val="3"/>
      <name val="Arial"/>
      <family val="2"/>
      <charset val="204"/>
    </font>
    <font>
      <sz val="9"/>
      <color rgb="FFC00000"/>
      <name val="Arial"/>
      <family val="2"/>
      <charset val="204"/>
    </font>
    <font>
      <sz val="10"/>
      <color rgb="FFC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3">
    <xf numFmtId="0" fontId="0" fillId="0" borderId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7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43" fontId="6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>
      <alignment vertical="top"/>
    </xf>
    <xf numFmtId="0" fontId="12" fillId="0" borderId="0">
      <alignment vertical="top"/>
    </xf>
    <xf numFmtId="0" fontId="12" fillId="0" borderId="0">
      <alignment horizontal="right" vertical="top" wrapText="1"/>
    </xf>
    <xf numFmtId="167" fontId="6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2" fillId="0" borderId="1">
      <alignment horizontal="center"/>
    </xf>
    <xf numFmtId="0" fontId="12" fillId="0" borderId="1">
      <alignment horizontal="center"/>
    </xf>
    <xf numFmtId="164" fontId="7" fillId="0" borderId="0" applyFont="0" applyFill="0" applyBorder="0" applyAlignment="0" applyProtection="0"/>
    <xf numFmtId="0" fontId="12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12" fillId="0" borderId="1">
      <alignment horizontal="center" wrapText="1"/>
    </xf>
    <xf numFmtId="0" fontId="6" fillId="0" borderId="0">
      <alignment vertical="top"/>
    </xf>
    <xf numFmtId="0" fontId="6" fillId="0" borderId="0"/>
    <xf numFmtId="0" fontId="6" fillId="0" borderId="0"/>
    <xf numFmtId="0" fontId="12" fillId="0" borderId="0"/>
    <xf numFmtId="0" fontId="12" fillId="0" borderId="1">
      <alignment horizontal="center" wrapText="1"/>
    </xf>
    <xf numFmtId="9" fontId="6" fillId="0" borderId="0" applyFont="0" applyFill="0" applyBorder="0" applyAlignment="0" applyProtection="0"/>
    <xf numFmtId="0" fontId="12" fillId="0" borderId="1">
      <alignment horizontal="center"/>
    </xf>
    <xf numFmtId="0" fontId="12" fillId="0" borderId="1">
      <alignment horizontal="center" wrapText="1"/>
    </xf>
    <xf numFmtId="0" fontId="6" fillId="0" borderId="0"/>
    <xf numFmtId="0" fontId="12" fillId="0" borderId="0">
      <alignment horizontal="center"/>
    </xf>
    <xf numFmtId="0" fontId="12" fillId="0" borderId="0">
      <alignment horizontal="left" vertical="top"/>
    </xf>
    <xf numFmtId="0" fontId="12" fillId="0" borderId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2" fillId="0" borderId="0"/>
    <xf numFmtId="0" fontId="12" fillId="0" borderId="0"/>
    <xf numFmtId="0" fontId="15" fillId="0" borderId="1">
      <alignment horizontal="center" vertical="top"/>
    </xf>
    <xf numFmtId="0" fontId="15" fillId="0" borderId="1">
      <alignment horizontal="center" vertical="center"/>
    </xf>
    <xf numFmtId="167" fontId="2" fillId="0" borderId="0" applyFont="0" applyFill="0" applyBorder="0" applyAlignment="0" applyProtection="0"/>
    <xf numFmtId="0" fontId="7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7" fillId="0" borderId="0"/>
    <xf numFmtId="9" fontId="2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167" fontId="7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7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20" fillId="0" borderId="0"/>
    <xf numFmtId="0" fontId="21" fillId="0" borderId="0"/>
    <xf numFmtId="0" fontId="27" fillId="0" borderId="0"/>
  </cellStyleXfs>
  <cellXfs count="92">
    <xf numFmtId="0" fontId="0" fillId="0" borderId="0" xfId="0"/>
    <xf numFmtId="49" fontId="7" fillId="0" borderId="0" xfId="0" applyNumberFormat="1" applyFont="1" applyFill="1" applyAlignment="1">
      <alignment horizontal="left" vertical="top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right" vertical="top"/>
    </xf>
    <xf numFmtId="0" fontId="7" fillId="0" borderId="0" xfId="0" applyFont="1" applyFill="1" applyAlignment="1">
      <alignment vertical="top"/>
    </xf>
    <xf numFmtId="0" fontId="9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9" fontId="7" fillId="0" borderId="0" xfId="6" applyFont="1" applyFill="1" applyAlignment="1">
      <alignment vertical="top"/>
    </xf>
    <xf numFmtId="0" fontId="8" fillId="0" borderId="0" xfId="2" applyNumberFormat="1" applyFont="1" applyFill="1" applyAlignment="1">
      <alignment horizontal="right" vertical="top"/>
    </xf>
    <xf numFmtId="0" fontId="7" fillId="0" borderId="0" xfId="2" applyFont="1" applyFill="1" applyAlignment="1">
      <alignment vertical="top"/>
    </xf>
    <xf numFmtId="0" fontId="7" fillId="0" borderId="0" xfId="2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8" fillId="0" borderId="0" xfId="8" applyFont="1" applyFill="1" applyAlignment="1">
      <alignment horizontal="right" vertical="top"/>
    </xf>
    <xf numFmtId="0" fontId="7" fillId="0" borderId="0" xfId="9" applyFont="1" applyFill="1" applyBorder="1" applyAlignment="1">
      <alignment horizontal="center" vertical="top"/>
    </xf>
    <xf numFmtId="0" fontId="7" fillId="0" borderId="0" xfId="9" applyFont="1" applyFill="1" applyBorder="1" applyAlignment="1">
      <alignment horizontal="center" vertical="top" wrapText="1"/>
    </xf>
    <xf numFmtId="0" fontId="7" fillId="0" borderId="0" xfId="9" quotePrefix="1" applyFont="1" applyFill="1" applyBorder="1" applyAlignment="1">
      <alignment horizontal="right" vertical="top" wrapText="1"/>
    </xf>
    <xf numFmtId="0" fontId="7" fillId="0" borderId="0" xfId="9" applyFont="1" applyFill="1" applyBorder="1" applyAlignment="1">
      <alignment vertical="top"/>
    </xf>
    <xf numFmtId="166" fontId="7" fillId="0" borderId="0" xfId="9" applyNumberFormat="1" applyFont="1" applyFill="1" applyBorder="1" applyAlignment="1">
      <alignment horizontal="center" vertical="top" wrapText="1"/>
    </xf>
    <xf numFmtId="0" fontId="7" fillId="0" borderId="0" xfId="9" applyFont="1" applyFill="1" applyBorder="1" applyAlignment="1">
      <alignment horizontal="left" vertical="top" wrapText="1"/>
    </xf>
    <xf numFmtId="0" fontId="7" fillId="0" borderId="0" xfId="9" applyFont="1" applyFill="1" applyBorder="1" applyAlignment="1">
      <alignment horizontal="right" vertical="top"/>
    </xf>
    <xf numFmtId="0" fontId="7" fillId="0" borderId="0" xfId="9" applyFont="1" applyFill="1" applyAlignment="1">
      <alignment vertical="top"/>
    </xf>
    <xf numFmtId="165" fontId="7" fillId="0" borderId="1" xfId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9" fillId="0" borderId="0" xfId="119" applyFont="1" applyFill="1" applyAlignment="1">
      <alignment horizontal="right" vertical="top"/>
    </xf>
    <xf numFmtId="0" fontId="7" fillId="0" borderId="0" xfId="3" applyFont="1" applyFill="1" applyAlignment="1">
      <alignment horizontal="right" vertical="top"/>
    </xf>
    <xf numFmtId="0" fontId="7" fillId="0" borderId="0" xfId="110" applyFont="1" applyFill="1" applyAlignment="1">
      <alignment horizontal="right" vertical="top"/>
    </xf>
    <xf numFmtId="0" fontId="7" fillId="0" borderId="0" xfId="9" applyFont="1" applyFill="1" applyAlignment="1">
      <alignment horizontal="left" vertical="top"/>
    </xf>
    <xf numFmtId="0" fontId="9" fillId="0" borderId="0" xfId="0" applyNumberFormat="1" applyFont="1" applyFill="1" applyBorder="1" applyAlignment="1">
      <alignment horizontal="center" vertical="top" wrapText="1"/>
    </xf>
    <xf numFmtId="0" fontId="5" fillId="0" borderId="0" xfId="3" applyFont="1" applyAlignment="1">
      <alignment vertical="top"/>
    </xf>
    <xf numFmtId="0" fontId="22" fillId="0" borderId="0" xfId="3" applyFont="1" applyAlignment="1">
      <alignment vertical="top"/>
    </xf>
    <xf numFmtId="0" fontId="5" fillId="0" borderId="0" xfId="0" applyFont="1" applyAlignment="1">
      <alignment vertical="top"/>
    </xf>
    <xf numFmtId="0" fontId="5" fillId="0" borderId="1" xfId="0" quotePrefix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/>
    </xf>
    <xf numFmtId="0" fontId="9" fillId="0" borderId="0" xfId="9" applyFont="1" applyFill="1" applyBorder="1" applyAlignment="1">
      <alignment vertical="top"/>
    </xf>
    <xf numFmtId="0" fontId="7" fillId="0" borderId="0" xfId="7" applyFont="1" applyFill="1" applyAlignment="1">
      <alignment horizontal="left" vertical="top"/>
    </xf>
    <xf numFmtId="165" fontId="7" fillId="0" borderId="0" xfId="1" applyNumberFormat="1" applyFont="1" applyFill="1" applyAlignment="1">
      <alignment vertical="top"/>
    </xf>
    <xf numFmtId="0" fontId="7" fillId="0" borderId="0" xfId="4" applyFont="1" applyFill="1" applyBorder="1" applyAlignment="1">
      <alignment vertical="top"/>
    </xf>
    <xf numFmtId="0" fontId="13" fillId="0" borderId="0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vertical="top"/>
    </xf>
    <xf numFmtId="0" fontId="5" fillId="0" borderId="1" xfId="0" quotePrefix="1" applyFont="1" applyBorder="1" applyAlignment="1">
      <alignment horizontal="center" vertical="top" wrapText="1"/>
    </xf>
    <xf numFmtId="0" fontId="7" fillId="0" borderId="0" xfId="9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top"/>
    </xf>
    <xf numFmtId="0" fontId="5" fillId="0" borderId="0" xfId="3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7" fillId="0" borderId="2" xfId="0" applyFont="1" applyFill="1" applyBorder="1" applyAlignment="1">
      <alignment vertical="top"/>
    </xf>
    <xf numFmtId="0" fontId="7" fillId="0" borderId="2" xfId="3" applyFont="1" applyFill="1" applyBorder="1" applyAlignment="1">
      <alignment horizontal="center" vertical="top"/>
    </xf>
    <xf numFmtId="0" fontId="7" fillId="0" borderId="0" xfId="3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top"/>
    </xf>
    <xf numFmtId="0" fontId="23" fillId="0" borderId="1" xfId="0" applyFont="1" applyFill="1" applyBorder="1" applyAlignment="1">
      <alignment horizontal="center" vertical="top"/>
    </xf>
    <xf numFmtId="0" fontId="23" fillId="0" borderId="0" xfId="0" applyFont="1" applyFill="1" applyBorder="1" applyAlignment="1">
      <alignment horizontal="left" vertical="top"/>
    </xf>
    <xf numFmtId="0" fontId="23" fillId="0" borderId="0" xfId="0" applyFont="1" applyFill="1" applyBorder="1" applyAlignment="1">
      <alignment vertical="top"/>
    </xf>
    <xf numFmtId="0" fontId="24" fillId="0" borderId="0" xfId="0" applyFont="1" applyAlignment="1">
      <alignment vertical="top"/>
    </xf>
    <xf numFmtId="0" fontId="5" fillId="0" borderId="1" xfId="0" quotePrefix="1" applyFont="1" applyFill="1" applyBorder="1" applyAlignment="1">
      <alignment horizontal="center" vertical="top"/>
    </xf>
    <xf numFmtId="0" fontId="7" fillId="0" borderId="0" xfId="0" applyFont="1" applyAlignment="1">
      <alignment vertical="top"/>
    </xf>
    <xf numFmtId="0" fontId="25" fillId="0" borderId="0" xfId="0" applyFont="1" applyFill="1" applyAlignment="1">
      <alignment horizontal="left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right" vertical="top" wrapText="1"/>
    </xf>
    <xf numFmtId="0" fontId="26" fillId="0" borderId="1" xfId="120" applyNumberFormat="1" applyFont="1" applyFill="1" applyBorder="1" applyAlignment="1" applyProtection="1">
      <alignment horizontal="left" vertical="top" wrapText="1"/>
    </xf>
    <xf numFmtId="49" fontId="26" fillId="0" borderId="1" xfId="120" applyNumberFormat="1" applyFont="1" applyFill="1" applyBorder="1" applyAlignment="1" applyProtection="1">
      <alignment horizontal="center" vertical="top" wrapText="1"/>
    </xf>
    <xf numFmtId="2" fontId="26" fillId="0" borderId="1" xfId="120" applyNumberFormat="1" applyFont="1" applyFill="1" applyBorder="1" applyAlignment="1" applyProtection="1">
      <alignment horizontal="center" vertical="top" wrapText="1"/>
    </xf>
    <xf numFmtId="1" fontId="26" fillId="0" borderId="1" xfId="120" applyNumberFormat="1" applyFont="1" applyFill="1" applyBorder="1" applyAlignment="1" applyProtection="1">
      <alignment horizontal="center" vertical="top" wrapText="1"/>
    </xf>
    <xf numFmtId="169" fontId="26" fillId="0" borderId="1" xfId="12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168" fontId="5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Border="1"/>
    <xf numFmtId="0" fontId="7" fillId="0" borderId="2" xfId="3" applyFont="1" applyBorder="1" applyAlignment="1">
      <alignment horizontal="center"/>
    </xf>
    <xf numFmtId="0" fontId="7" fillId="0" borderId="0" xfId="0" applyFont="1"/>
    <xf numFmtId="0" fontId="9" fillId="0" borderId="0" xfId="0" applyFont="1" applyFill="1" applyBorder="1" applyAlignment="1">
      <alignment horizontal="left" vertical="top"/>
    </xf>
    <xf numFmtId="0" fontId="26" fillId="0" borderId="1" xfId="122" applyNumberFormat="1" applyFont="1" applyFill="1" applyBorder="1" applyAlignment="1" applyProtection="1">
      <alignment horizontal="left" vertical="top" wrapText="1"/>
    </xf>
    <xf numFmtId="49" fontId="26" fillId="0" borderId="1" xfId="122" applyNumberFormat="1" applyFont="1" applyFill="1" applyBorder="1" applyAlignment="1" applyProtection="1">
      <alignment horizontal="center" vertical="top" wrapText="1"/>
    </xf>
    <xf numFmtId="169" fontId="26" fillId="0" borderId="1" xfId="122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center" vertical="top"/>
    </xf>
    <xf numFmtId="0" fontId="9" fillId="0" borderId="0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11" fillId="0" borderId="0" xfId="0" applyFont="1" applyFill="1" applyAlignment="1">
      <alignment horizontal="center" vertical="top"/>
    </xf>
  </cellXfs>
  <cellStyles count="123">
    <cellStyle name="Акт" xfId="55"/>
    <cellStyle name="АктМТСН" xfId="46"/>
    <cellStyle name="ВедРесурсов" xfId="54"/>
    <cellStyle name="ВедРесурсовАкт" xfId="47"/>
    <cellStyle name="Индексы" xfId="50"/>
    <cellStyle name="Итоги" xfId="48"/>
    <cellStyle name="ИтогоАктБазЦ" xfId="57"/>
    <cellStyle name="ИтогоАктБИМ" xfId="58"/>
    <cellStyle name="ИтогоАктРесМет" xfId="59"/>
    <cellStyle name="ИтогоАктТекЦ" xfId="85"/>
    <cellStyle name="ИтогоБазЦ" xfId="60"/>
    <cellStyle name="ИтогоБИМ" xfId="61"/>
    <cellStyle name="ИтогоРесМет" xfId="62"/>
    <cellStyle name="ИтогоТекЦ" xfId="86"/>
    <cellStyle name="ЛокСмета" xfId="63"/>
    <cellStyle name="ЛокСмМТСН" xfId="64"/>
    <cellStyle name="М29" xfId="65"/>
    <cellStyle name="М29 2" xfId="87"/>
    <cellStyle name="ОбСмета" xfId="66"/>
    <cellStyle name="ОбСмета 2" xfId="88"/>
    <cellStyle name="Обычный" xfId="0" builtinId="0"/>
    <cellStyle name="Обычный 10" xfId="91"/>
    <cellStyle name="Обычный 11" xfId="8"/>
    <cellStyle name="Обычный 11 2" xfId="107"/>
    <cellStyle name="Обычный 11 3" xfId="111"/>
    <cellStyle name="Обычный 11 3 4" xfId="119"/>
    <cellStyle name="Обычный 11 4" xfId="102"/>
    <cellStyle name="Обычный 12" xfId="108"/>
    <cellStyle name="Обычный 13" xfId="112"/>
    <cellStyle name="Обычный 14" xfId="115"/>
    <cellStyle name="Обычный 15" xfId="11"/>
    <cellStyle name="Обычный 16" xfId="120"/>
    <cellStyle name="Обычный 17" xfId="121"/>
    <cellStyle name="Обычный 18" xfId="122"/>
    <cellStyle name="Обычный 2" xfId="2"/>
    <cellStyle name="Обычный 2 2" xfId="9"/>
    <cellStyle name="Обычный 2 2 2" xfId="103"/>
    <cellStyle name="Обычный 2 7" xfId="110"/>
    <cellStyle name="Обычный 2 8" xfId="106"/>
    <cellStyle name="Обычный 2_ДВ Кап рем обмуровки котлов 3,6,8" xfId="90"/>
    <cellStyle name="Обычный 3" xfId="4"/>
    <cellStyle name="Обычный 3 2" xfId="97"/>
    <cellStyle name="Обычный 3 3" xfId="95"/>
    <cellStyle name="Обычный 4" xfId="7"/>
    <cellStyle name="Обычный 4 2" xfId="94"/>
    <cellStyle name="Обычный 41" xfId="105"/>
    <cellStyle name="Обычный 5" xfId="41"/>
    <cellStyle name="Обычный 5 2" xfId="93"/>
    <cellStyle name="Обычный 6" xfId="96"/>
    <cellStyle name="Обычный 6 2" xfId="109"/>
    <cellStyle name="Обычный 7" xfId="99"/>
    <cellStyle name="Обычный 8" xfId="100"/>
    <cellStyle name="Обычный 9" xfId="101"/>
    <cellStyle name="Обычный_ГЗУ-II.04" xfId="3"/>
    <cellStyle name="Параметр" xfId="67"/>
    <cellStyle name="ПеременныеСметы" xfId="68"/>
    <cellStyle name="Процентный" xfId="6" builtinId="5"/>
    <cellStyle name="Процентный 2" xfId="69"/>
    <cellStyle name="Процентный 3" xfId="114"/>
    <cellStyle name="Процентный 4" xfId="117"/>
    <cellStyle name="Процентный 5" xfId="98"/>
    <cellStyle name="РесСмета" xfId="70"/>
    <cellStyle name="СводкаСтоимРаб" xfId="71"/>
    <cellStyle name="СводРасч" xfId="72"/>
    <cellStyle name="Стиль 1" xfId="92"/>
    <cellStyle name="Титул" xfId="73"/>
    <cellStyle name="Финансовый" xfId="1" builtinId="3"/>
    <cellStyle name="Финансовый 10" xfId="14"/>
    <cellStyle name="Финансовый 10 2" xfId="76"/>
    <cellStyle name="Финансовый 10 3" xfId="34"/>
    <cellStyle name="Финансовый 11" xfId="33"/>
    <cellStyle name="Финансовый 11 2" xfId="51"/>
    <cellStyle name="Финансовый 12" xfId="53"/>
    <cellStyle name="Финансовый 13" xfId="56"/>
    <cellStyle name="Финансовый 14" xfId="49"/>
    <cellStyle name="Финансовый 15" xfId="32"/>
    <cellStyle name="Финансовый 16" xfId="31"/>
    <cellStyle name="Финансовый 17" xfId="30"/>
    <cellStyle name="Финансовый 18" xfId="29"/>
    <cellStyle name="Финансовый 19" xfId="28"/>
    <cellStyle name="Финансовый 2" xfId="5"/>
    <cellStyle name="Финансовый 2 2" xfId="45"/>
    <cellStyle name="Финансовый 2 3" xfId="44"/>
    <cellStyle name="Финансовый 2 4" xfId="52"/>
    <cellStyle name="Финансовый 2 5" xfId="43"/>
    <cellStyle name="Финансовый 2 6" xfId="20"/>
    <cellStyle name="Финансовый 20" xfId="27"/>
    <cellStyle name="Финансовый 21" xfId="26"/>
    <cellStyle name="Финансовый 22" xfId="25"/>
    <cellStyle name="Финансовый 23" xfId="13"/>
    <cellStyle name="Финансовый 24" xfId="12"/>
    <cellStyle name="Финансовый 25" xfId="89"/>
    <cellStyle name="Финансовый 26" xfId="10"/>
    <cellStyle name="Финансовый 3" xfId="19"/>
    <cellStyle name="Финансовый 3 2" xfId="77"/>
    <cellStyle name="Финансовый 3 3" xfId="42"/>
    <cellStyle name="Финансовый 3 4" xfId="104"/>
    <cellStyle name="Финансовый 4" xfId="18"/>
    <cellStyle name="Финансовый 4 2" xfId="83"/>
    <cellStyle name="Финансовый 4 3" xfId="79"/>
    <cellStyle name="Финансовый 4 4" xfId="40"/>
    <cellStyle name="Финансовый 4 5" xfId="113"/>
    <cellStyle name="Финансовый 5" xfId="17"/>
    <cellStyle name="Финансовый 5 2" xfId="82"/>
    <cellStyle name="Финансовый 5 2 2" xfId="118"/>
    <cellStyle name="Финансовый 5 3" xfId="39"/>
    <cellStyle name="Финансовый 6" xfId="21"/>
    <cellStyle name="Финансовый 6 2" xfId="23"/>
    <cellStyle name="Финансовый 6 2 2" xfId="81"/>
    <cellStyle name="Финансовый 6 3" xfId="38"/>
    <cellStyle name="Финансовый 7" xfId="16"/>
    <cellStyle name="Финансовый 7 2" xfId="80"/>
    <cellStyle name="Финансовый 7 3" xfId="37"/>
    <cellStyle name="Финансовый 7 4" xfId="116"/>
    <cellStyle name="Финансовый 8" xfId="22"/>
    <cellStyle name="Финансовый 8 2" xfId="24"/>
    <cellStyle name="Финансовый 8 2 2" xfId="78"/>
    <cellStyle name="Финансовый 8 3" xfId="36"/>
    <cellStyle name="Финансовый 9" xfId="15"/>
    <cellStyle name="Финансовый 9 2" xfId="84"/>
    <cellStyle name="Финансовый 9 3" xfId="35"/>
    <cellStyle name="Хвост" xfId="74"/>
    <cellStyle name="Экспертиза" xfId="7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tabSelected="1" view="pageBreakPreview" zoomScaleNormal="100" zoomScaleSheetLayoutView="100" workbookViewId="0">
      <selection activeCell="N86" sqref="N86"/>
    </sheetView>
  </sheetViews>
  <sheetFormatPr defaultRowHeight="12.75" x14ac:dyDescent="0.2"/>
  <cols>
    <col min="1" max="1" width="4.140625" style="8" customWidth="1"/>
    <col min="2" max="2" width="41.140625" style="6" customWidth="1"/>
    <col min="3" max="3" width="8.42578125" style="6" customWidth="1"/>
    <col min="4" max="4" width="9.140625" style="6" customWidth="1"/>
    <col min="5" max="5" width="17.7109375" style="6" customWidth="1"/>
    <col min="6" max="6" width="5.5703125" style="6" customWidth="1"/>
    <col min="7" max="7" width="7.28515625" style="6" customWidth="1"/>
    <col min="8" max="8" width="15" style="6" customWidth="1"/>
    <col min="9" max="9" width="27.85546875" style="6" customWidth="1"/>
    <col min="10" max="10" width="5.85546875" style="6" customWidth="1"/>
    <col min="11" max="11" width="7.42578125" style="6" customWidth="1"/>
    <col min="12" max="12" width="10.140625" style="6" customWidth="1"/>
    <col min="13" max="13" width="13.42578125" style="4" bestFit="1" customWidth="1"/>
    <col min="14" max="14" width="12.140625" style="6" customWidth="1"/>
    <col min="15" max="15" width="9.140625" style="6"/>
    <col min="16" max="16" width="10.5703125" style="6" customWidth="1"/>
    <col min="17" max="16384" width="9.140625" style="6"/>
  </cols>
  <sheetData>
    <row r="1" spans="1:14" x14ac:dyDescent="0.2">
      <c r="A1" s="1"/>
      <c r="B1" s="1"/>
      <c r="C1" s="2"/>
      <c r="D1" s="3"/>
      <c r="E1" s="4"/>
      <c r="F1" s="5"/>
      <c r="G1" s="5"/>
      <c r="H1" s="5"/>
      <c r="I1" s="5"/>
      <c r="J1" s="5"/>
      <c r="K1" s="5"/>
      <c r="L1" s="10" t="s">
        <v>45</v>
      </c>
    </row>
    <row r="2" spans="1:14" x14ac:dyDescent="0.2">
      <c r="A2" s="1"/>
      <c r="B2" s="1"/>
      <c r="C2" s="2"/>
      <c r="D2" s="3"/>
      <c r="E2" s="4"/>
      <c r="F2" s="5"/>
      <c r="G2" s="5"/>
      <c r="H2" s="5"/>
      <c r="I2" s="5"/>
      <c r="J2" s="5"/>
      <c r="K2" s="5"/>
      <c r="L2" s="8"/>
      <c r="N2" s="5"/>
    </row>
    <row r="3" spans="1:14" x14ac:dyDescent="0.2">
      <c r="A3" s="41" t="s">
        <v>38</v>
      </c>
      <c r="B3" s="1"/>
      <c r="C3" s="2"/>
      <c r="D3" s="3"/>
      <c r="E3" s="4"/>
      <c r="F3" s="5"/>
      <c r="G3" s="5"/>
      <c r="H3" s="5"/>
      <c r="I3" s="5"/>
      <c r="J3" s="7"/>
      <c r="L3" s="25" t="s">
        <v>37</v>
      </c>
      <c r="N3" s="5"/>
    </row>
    <row r="4" spans="1:14" x14ac:dyDescent="0.2">
      <c r="A4" s="22"/>
      <c r="B4" s="1"/>
      <c r="C4" s="2"/>
      <c r="D4" s="3"/>
      <c r="E4" s="4"/>
      <c r="F4" s="5"/>
      <c r="G4" s="5"/>
      <c r="H4" s="5"/>
      <c r="I4" s="5"/>
      <c r="J4" s="4"/>
      <c r="L4" s="26" t="s">
        <v>46</v>
      </c>
      <c r="N4" s="11"/>
    </row>
    <row r="5" spans="1:14" x14ac:dyDescent="0.2">
      <c r="A5" s="22"/>
      <c r="B5" s="1"/>
      <c r="C5" s="2"/>
      <c r="D5" s="3"/>
      <c r="E5" s="4"/>
      <c r="F5" s="5"/>
      <c r="G5" s="5"/>
      <c r="H5" s="5"/>
      <c r="I5" s="5"/>
      <c r="J5" s="4"/>
      <c r="L5" s="26" t="s">
        <v>41</v>
      </c>
      <c r="N5" s="11"/>
    </row>
    <row r="6" spans="1:14" x14ac:dyDescent="0.2">
      <c r="A6" s="22"/>
      <c r="B6" s="1"/>
      <c r="C6" s="2"/>
      <c r="D6" s="3"/>
      <c r="E6" s="4"/>
      <c r="F6" s="5"/>
      <c r="G6" s="5"/>
      <c r="H6" s="5"/>
      <c r="I6" s="5"/>
      <c r="J6" s="4"/>
      <c r="L6" s="27" t="s">
        <v>47</v>
      </c>
      <c r="N6" s="12"/>
    </row>
    <row r="7" spans="1:14" x14ac:dyDescent="0.2">
      <c r="A7" s="42" t="s">
        <v>44</v>
      </c>
      <c r="B7" s="1"/>
      <c r="C7" s="2"/>
      <c r="D7" s="3"/>
      <c r="E7" s="4"/>
      <c r="F7" s="5"/>
      <c r="G7" s="5"/>
      <c r="H7" s="5"/>
      <c r="I7" s="5"/>
      <c r="J7" s="4"/>
      <c r="L7" s="27" t="s">
        <v>48</v>
      </c>
      <c r="N7" s="5"/>
    </row>
    <row r="8" spans="1:14" x14ac:dyDescent="0.2">
      <c r="A8" s="4"/>
      <c r="B8" s="8"/>
      <c r="C8" s="8"/>
      <c r="D8" s="8"/>
      <c r="E8" s="8"/>
      <c r="F8" s="8"/>
      <c r="G8" s="8"/>
      <c r="H8" s="8"/>
      <c r="I8" s="8"/>
      <c r="J8" s="8"/>
      <c r="K8" s="8"/>
      <c r="L8" s="14"/>
    </row>
    <row r="9" spans="1:14" ht="15.75" x14ac:dyDescent="0.2">
      <c r="A9" s="87" t="s">
        <v>36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N9" s="23"/>
    </row>
    <row r="10" spans="1:14" x14ac:dyDescent="0.2">
      <c r="A10" s="91" t="s">
        <v>40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N10" s="43"/>
    </row>
    <row r="11" spans="1:14" x14ac:dyDescent="0.2">
      <c r="A11" s="88" t="s">
        <v>49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N11" s="9"/>
    </row>
    <row r="12" spans="1:14" x14ac:dyDescent="0.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</row>
    <row r="13" spans="1:14" x14ac:dyDescent="0.2">
      <c r="B13" s="5" t="s">
        <v>35</v>
      </c>
      <c r="C13" s="44" t="s">
        <v>88</v>
      </c>
    </row>
    <row r="14" spans="1:14" x14ac:dyDescent="0.2">
      <c r="B14" s="5"/>
      <c r="C14" s="44" t="s">
        <v>89</v>
      </c>
    </row>
    <row r="15" spans="1:14" x14ac:dyDescent="0.2">
      <c r="B15" s="5"/>
      <c r="C15" s="44" t="s">
        <v>90</v>
      </c>
    </row>
    <row r="16" spans="1:14" x14ac:dyDescent="0.2">
      <c r="B16" s="5"/>
      <c r="C16" s="44" t="s">
        <v>91</v>
      </c>
    </row>
    <row r="17" spans="1:16" x14ac:dyDescent="0.2">
      <c r="B17" s="5"/>
      <c r="C17" s="44" t="s">
        <v>92</v>
      </c>
    </row>
    <row r="18" spans="1:16" x14ac:dyDescent="0.2">
      <c r="B18" s="5"/>
      <c r="C18" s="44" t="s">
        <v>93</v>
      </c>
    </row>
    <row r="19" spans="1:16" x14ac:dyDescent="0.2">
      <c r="B19" s="5"/>
      <c r="C19" s="44" t="s">
        <v>94</v>
      </c>
    </row>
    <row r="21" spans="1:16" s="46" customFormat="1" ht="11.25" x14ac:dyDescent="0.2">
      <c r="A21" s="89" t="s">
        <v>4</v>
      </c>
      <c r="B21" s="90" t="s">
        <v>0</v>
      </c>
      <c r="C21" s="90" t="s">
        <v>6</v>
      </c>
      <c r="D21" s="90"/>
      <c r="E21" s="90" t="s">
        <v>5</v>
      </c>
      <c r="F21" s="90"/>
      <c r="G21" s="90"/>
      <c r="H21" s="90"/>
      <c r="I21" s="89" t="s">
        <v>39</v>
      </c>
      <c r="J21" s="89"/>
      <c r="K21" s="89"/>
      <c r="L21" s="89"/>
      <c r="M21" s="45"/>
    </row>
    <row r="22" spans="1:16" s="46" customFormat="1" ht="11.25" x14ac:dyDescent="0.2">
      <c r="A22" s="89"/>
      <c r="B22" s="90"/>
      <c r="C22" s="90"/>
      <c r="D22" s="90"/>
      <c r="E22" s="90"/>
      <c r="F22" s="90"/>
      <c r="G22" s="90"/>
      <c r="H22" s="90"/>
      <c r="I22" s="89"/>
      <c r="J22" s="89"/>
      <c r="K22" s="89"/>
      <c r="L22" s="89"/>
      <c r="M22" s="45"/>
    </row>
    <row r="23" spans="1:16" s="46" customFormat="1" ht="72" x14ac:dyDescent="0.2">
      <c r="A23" s="89"/>
      <c r="B23" s="90"/>
      <c r="C23" s="65" t="s">
        <v>1</v>
      </c>
      <c r="D23" s="66" t="s">
        <v>2</v>
      </c>
      <c r="E23" s="65" t="s">
        <v>3</v>
      </c>
      <c r="F23" s="65" t="s">
        <v>1</v>
      </c>
      <c r="G23" s="66" t="s">
        <v>2</v>
      </c>
      <c r="H23" s="65" t="s">
        <v>32</v>
      </c>
      <c r="I23" s="65" t="s">
        <v>3</v>
      </c>
      <c r="J23" s="65" t="s">
        <v>1</v>
      </c>
      <c r="K23" s="66" t="s">
        <v>2</v>
      </c>
      <c r="L23" s="65" t="s">
        <v>33</v>
      </c>
      <c r="M23" s="45"/>
    </row>
    <row r="24" spans="1:16" s="46" customFormat="1" ht="12" x14ac:dyDescent="0.2">
      <c r="A24" s="66">
        <v>1</v>
      </c>
      <c r="B24" s="66">
        <v>2</v>
      </c>
      <c r="C24" s="66">
        <v>3</v>
      </c>
      <c r="D24" s="66">
        <v>4</v>
      </c>
      <c r="E24" s="66">
        <v>5</v>
      </c>
      <c r="F24" s="66">
        <v>6</v>
      </c>
      <c r="G24" s="66">
        <v>7</v>
      </c>
      <c r="H24" s="66">
        <v>8</v>
      </c>
      <c r="I24" s="66">
        <v>9</v>
      </c>
      <c r="J24" s="66">
        <v>10</v>
      </c>
      <c r="K24" s="66">
        <v>11</v>
      </c>
      <c r="L24" s="66">
        <v>12</v>
      </c>
      <c r="M24" s="45"/>
    </row>
    <row r="25" spans="1:16" s="60" customFormat="1" ht="6" x14ac:dyDescent="0.2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9"/>
    </row>
    <row r="26" spans="1:16" s="31" customFormat="1" ht="25.5" customHeight="1" x14ac:dyDescent="0.2">
      <c r="A26" s="84" t="s">
        <v>57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30"/>
      <c r="N26" s="30"/>
      <c r="O26" s="30"/>
      <c r="P26" s="30"/>
    </row>
    <row r="27" spans="1:16" s="32" customFormat="1" ht="45" x14ac:dyDescent="0.2">
      <c r="A27" s="33">
        <v>1</v>
      </c>
      <c r="B27" s="69" t="s">
        <v>50</v>
      </c>
      <c r="C27" s="70" t="s">
        <v>52</v>
      </c>
      <c r="D27" s="71">
        <v>0.01</v>
      </c>
      <c r="E27" s="36"/>
      <c r="F27" s="36"/>
      <c r="G27" s="37"/>
      <c r="H27" s="36"/>
      <c r="I27" s="69" t="s">
        <v>63</v>
      </c>
      <c r="J27" s="70" t="s">
        <v>64</v>
      </c>
      <c r="K27" s="72">
        <v>1</v>
      </c>
      <c r="L27" s="36" t="str">
        <f t="shared" ref="L27:L32" si="0">IF(I27="","","Подрядчик")</f>
        <v>Подрядчик</v>
      </c>
      <c r="M27" s="61"/>
    </row>
    <row r="28" spans="1:16" s="32" customFormat="1" ht="22.5" x14ac:dyDescent="0.2">
      <c r="A28" s="33"/>
      <c r="B28" s="34"/>
      <c r="C28" s="36"/>
      <c r="D28" s="47"/>
      <c r="E28" s="36"/>
      <c r="F28" s="36"/>
      <c r="G28" s="37"/>
      <c r="H28" s="36"/>
      <c r="I28" s="69" t="s">
        <v>65</v>
      </c>
      <c r="J28" s="70" t="s">
        <v>64</v>
      </c>
      <c r="K28" s="72">
        <v>1</v>
      </c>
      <c r="L28" s="36" t="str">
        <f t="shared" si="0"/>
        <v>Подрядчик</v>
      </c>
    </row>
    <row r="29" spans="1:16" s="32" customFormat="1" ht="22.5" x14ac:dyDescent="0.2">
      <c r="A29" s="33"/>
      <c r="B29" s="34"/>
      <c r="C29" s="36"/>
      <c r="D29" s="47"/>
      <c r="E29" s="36"/>
      <c r="F29" s="36"/>
      <c r="G29" s="37"/>
      <c r="H29" s="36"/>
      <c r="I29" s="69" t="s">
        <v>66</v>
      </c>
      <c r="J29" s="70" t="s">
        <v>64</v>
      </c>
      <c r="K29" s="72">
        <v>2</v>
      </c>
      <c r="L29" s="36" t="str">
        <f t="shared" si="0"/>
        <v>Подрядчик</v>
      </c>
    </row>
    <row r="30" spans="1:16" s="32" customFormat="1" ht="56.25" x14ac:dyDescent="0.2">
      <c r="A30" s="62">
        <f>A27+1</f>
        <v>2</v>
      </c>
      <c r="B30" s="69" t="s">
        <v>51</v>
      </c>
      <c r="C30" s="70" t="s">
        <v>52</v>
      </c>
      <c r="D30" s="71">
        <v>0.01</v>
      </c>
      <c r="E30" s="36"/>
      <c r="F30" s="36"/>
      <c r="G30" s="37"/>
      <c r="H30" s="36"/>
      <c r="I30" s="69" t="s">
        <v>67</v>
      </c>
      <c r="J30" s="70" t="s">
        <v>64</v>
      </c>
      <c r="K30" s="72">
        <v>1</v>
      </c>
      <c r="L30" s="36" t="str">
        <f t="shared" si="0"/>
        <v>Подрядчик</v>
      </c>
    </row>
    <row r="31" spans="1:16" s="32" customFormat="1" ht="22.5" x14ac:dyDescent="0.2">
      <c r="A31" s="62"/>
      <c r="B31" s="69"/>
      <c r="C31" s="70"/>
      <c r="D31" s="71"/>
      <c r="E31" s="36"/>
      <c r="F31" s="36"/>
      <c r="G31" s="37"/>
      <c r="H31" s="36"/>
      <c r="I31" s="69" t="s">
        <v>66</v>
      </c>
      <c r="J31" s="70" t="s">
        <v>64</v>
      </c>
      <c r="K31" s="72">
        <v>2</v>
      </c>
      <c r="L31" s="36" t="str">
        <f t="shared" si="0"/>
        <v>Подрядчик</v>
      </c>
    </row>
    <row r="32" spans="1:16" s="32" customFormat="1" ht="22.5" x14ac:dyDescent="0.2">
      <c r="A32" s="33">
        <f>A30+1</f>
        <v>3</v>
      </c>
      <c r="B32" s="69" t="s">
        <v>53</v>
      </c>
      <c r="C32" s="70" t="s">
        <v>16</v>
      </c>
      <c r="D32" s="73">
        <v>5.9999999999999995E-4</v>
      </c>
      <c r="E32" s="36"/>
      <c r="F32" s="36"/>
      <c r="G32" s="37"/>
      <c r="H32" s="36"/>
      <c r="I32" s="69" t="s">
        <v>68</v>
      </c>
      <c r="J32" s="70" t="s">
        <v>14</v>
      </c>
      <c r="K32" s="73">
        <v>6.1199999999999997E-2</v>
      </c>
      <c r="L32" s="36" t="str">
        <f t="shared" si="0"/>
        <v>Подрядчик</v>
      </c>
    </row>
    <row r="33" spans="1:16" s="32" customFormat="1" ht="33.75" x14ac:dyDescent="0.2">
      <c r="A33" s="33">
        <f>A32+1</f>
        <v>4</v>
      </c>
      <c r="B33" s="69" t="s">
        <v>95</v>
      </c>
      <c r="C33" s="70" t="s">
        <v>10</v>
      </c>
      <c r="D33" s="72">
        <v>1</v>
      </c>
      <c r="E33" s="36"/>
      <c r="F33" s="36"/>
      <c r="G33" s="37"/>
      <c r="H33" s="36"/>
      <c r="I33" s="36"/>
      <c r="J33" s="36"/>
      <c r="K33" s="40"/>
      <c r="L33" s="36"/>
    </row>
    <row r="34" spans="1:16" s="31" customFormat="1" ht="25.5" customHeight="1" x14ac:dyDescent="0.2">
      <c r="A34" s="84" t="s">
        <v>56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30"/>
      <c r="N34" s="30"/>
      <c r="O34" s="30"/>
      <c r="P34" s="30"/>
    </row>
    <row r="35" spans="1:16" s="32" customFormat="1" ht="56.25" x14ac:dyDescent="0.2">
      <c r="A35" s="62">
        <f>A33+1</f>
        <v>5</v>
      </c>
      <c r="B35" s="69" t="s">
        <v>50</v>
      </c>
      <c r="C35" s="70" t="s">
        <v>52</v>
      </c>
      <c r="D35" s="71">
        <v>0.01</v>
      </c>
      <c r="E35" s="35"/>
      <c r="F35" s="36"/>
      <c r="G35" s="37"/>
      <c r="H35" s="36"/>
      <c r="I35" s="69" t="s">
        <v>69</v>
      </c>
      <c r="J35" s="70" t="s">
        <v>64</v>
      </c>
      <c r="K35" s="72">
        <v>1</v>
      </c>
      <c r="L35" s="36" t="str">
        <f t="shared" ref="L35:L37" si="1">IF(I35="","","Подрядчик")</f>
        <v>Подрядчик</v>
      </c>
    </row>
    <row r="36" spans="1:16" s="32" customFormat="1" ht="22.5" x14ac:dyDescent="0.2">
      <c r="A36" s="62"/>
      <c r="B36" s="69"/>
      <c r="C36" s="70"/>
      <c r="D36" s="71"/>
      <c r="E36" s="35"/>
      <c r="F36" s="36"/>
      <c r="G36" s="37"/>
      <c r="H36" s="36"/>
      <c r="I36" s="69" t="s">
        <v>65</v>
      </c>
      <c r="J36" s="70" t="s">
        <v>64</v>
      </c>
      <c r="K36" s="72">
        <v>1</v>
      </c>
      <c r="L36" s="36" t="str">
        <f t="shared" si="1"/>
        <v>Подрядчик</v>
      </c>
    </row>
    <row r="37" spans="1:16" s="32" customFormat="1" ht="22.5" x14ac:dyDescent="0.2">
      <c r="A37" s="62"/>
      <c r="B37" s="69"/>
      <c r="C37" s="70"/>
      <c r="D37" s="71"/>
      <c r="E37" s="35"/>
      <c r="F37" s="36"/>
      <c r="G37" s="37"/>
      <c r="H37" s="36"/>
      <c r="I37" s="69" t="s">
        <v>66</v>
      </c>
      <c r="J37" s="70" t="s">
        <v>64</v>
      </c>
      <c r="K37" s="72">
        <v>2</v>
      </c>
      <c r="L37" s="36" t="str">
        <f t="shared" si="1"/>
        <v>Подрядчик</v>
      </c>
    </row>
    <row r="38" spans="1:16" s="32" customFormat="1" ht="33.75" x14ac:dyDescent="0.2">
      <c r="A38" s="33">
        <f>A35+1</f>
        <v>6</v>
      </c>
      <c r="B38" s="69" t="s">
        <v>95</v>
      </c>
      <c r="C38" s="70" t="s">
        <v>10</v>
      </c>
      <c r="D38" s="72">
        <v>1</v>
      </c>
      <c r="E38" s="35"/>
      <c r="F38" s="36"/>
      <c r="G38" s="37"/>
      <c r="H38" s="36"/>
      <c r="I38" s="34"/>
      <c r="J38" s="36"/>
      <c r="K38" s="38"/>
      <c r="L38" s="36" t="str">
        <f t="shared" ref="L38" si="2">IF(I38="","","Подрядчик")</f>
        <v/>
      </c>
    </row>
    <row r="39" spans="1:16" s="31" customFormat="1" ht="25.5" customHeight="1" x14ac:dyDescent="0.2">
      <c r="A39" s="84" t="s">
        <v>58</v>
      </c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30"/>
      <c r="N39" s="30"/>
      <c r="O39" s="30"/>
      <c r="P39" s="30"/>
    </row>
    <row r="40" spans="1:16" s="32" customFormat="1" ht="33.75" x14ac:dyDescent="0.2">
      <c r="A40" s="33">
        <f>A38+1</f>
        <v>7</v>
      </c>
      <c r="B40" s="69" t="s">
        <v>73</v>
      </c>
      <c r="C40" s="70" t="s">
        <v>52</v>
      </c>
      <c r="D40" s="71">
        <v>0.02</v>
      </c>
      <c r="E40" s="36" t="s">
        <v>83</v>
      </c>
      <c r="F40" s="65" t="s">
        <v>11</v>
      </c>
      <c r="G40" s="83">
        <f>2*(4.1+18)/1000</f>
        <v>4.4200000000000003E-2</v>
      </c>
      <c r="H40" s="36" t="s">
        <v>54</v>
      </c>
      <c r="I40" s="34"/>
      <c r="J40" s="36"/>
      <c r="K40" s="39"/>
      <c r="L40" s="36"/>
    </row>
    <row r="41" spans="1:16" s="32" customFormat="1" ht="56.25" x14ac:dyDescent="0.2">
      <c r="A41" s="33">
        <f>A40+1</f>
        <v>8</v>
      </c>
      <c r="B41" s="69" t="s">
        <v>50</v>
      </c>
      <c r="C41" s="70" t="s">
        <v>52</v>
      </c>
      <c r="D41" s="71">
        <v>0.02</v>
      </c>
      <c r="E41" s="35"/>
      <c r="F41" s="36"/>
      <c r="G41" s="37"/>
      <c r="H41" s="36"/>
      <c r="I41" s="69" t="s">
        <v>70</v>
      </c>
      <c r="J41" s="70" t="s">
        <v>64</v>
      </c>
      <c r="K41" s="72">
        <v>2</v>
      </c>
      <c r="L41" s="36" t="str">
        <f t="shared" ref="L41:L45" si="3">IF(I41="","","Подрядчик")</f>
        <v>Подрядчик</v>
      </c>
      <c r="M41" s="61"/>
    </row>
    <row r="42" spans="1:16" s="32" customFormat="1" ht="22.5" x14ac:dyDescent="0.2">
      <c r="A42" s="33"/>
      <c r="B42" s="69"/>
      <c r="C42" s="70"/>
      <c r="D42" s="72"/>
      <c r="E42" s="35"/>
      <c r="F42" s="36"/>
      <c r="G42" s="37"/>
      <c r="H42" s="36"/>
      <c r="I42" s="69" t="s">
        <v>65</v>
      </c>
      <c r="J42" s="70" t="s">
        <v>64</v>
      </c>
      <c r="K42" s="72">
        <v>2</v>
      </c>
      <c r="L42" s="36" t="str">
        <f t="shared" si="3"/>
        <v>Подрядчик</v>
      </c>
      <c r="M42" s="61"/>
    </row>
    <row r="43" spans="1:16" s="32" customFormat="1" ht="22.5" x14ac:dyDescent="0.2">
      <c r="A43" s="33"/>
      <c r="B43" s="69"/>
      <c r="C43" s="70"/>
      <c r="D43" s="72"/>
      <c r="E43" s="35"/>
      <c r="F43" s="36"/>
      <c r="G43" s="37"/>
      <c r="H43" s="36"/>
      <c r="I43" s="69" t="s">
        <v>66</v>
      </c>
      <c r="J43" s="70" t="s">
        <v>64</v>
      </c>
      <c r="K43" s="72">
        <v>4</v>
      </c>
      <c r="L43" s="36" t="str">
        <f t="shared" si="3"/>
        <v>Подрядчик</v>
      </c>
      <c r="M43" s="61"/>
    </row>
    <row r="44" spans="1:16" s="32" customFormat="1" ht="56.25" x14ac:dyDescent="0.2">
      <c r="A44" s="33">
        <f>A41+1</f>
        <v>9</v>
      </c>
      <c r="B44" s="69" t="s">
        <v>75</v>
      </c>
      <c r="C44" s="70" t="s">
        <v>52</v>
      </c>
      <c r="D44" s="71">
        <v>0.02</v>
      </c>
      <c r="E44" s="35"/>
      <c r="F44" s="36"/>
      <c r="G44" s="37"/>
      <c r="H44" s="36"/>
      <c r="I44" s="69" t="s">
        <v>70</v>
      </c>
      <c r="J44" s="70" t="s">
        <v>64</v>
      </c>
      <c r="K44" s="72">
        <v>2</v>
      </c>
      <c r="L44" s="36" t="str">
        <f t="shared" si="3"/>
        <v>Подрядчик</v>
      </c>
    </row>
    <row r="45" spans="1:16" s="32" customFormat="1" ht="22.5" x14ac:dyDescent="0.2">
      <c r="A45" s="33"/>
      <c r="B45" s="69"/>
      <c r="C45" s="70"/>
      <c r="D45" s="71"/>
      <c r="E45" s="35"/>
      <c r="F45" s="36"/>
      <c r="G45" s="37"/>
      <c r="H45" s="36"/>
      <c r="I45" s="69" t="s">
        <v>66</v>
      </c>
      <c r="J45" s="70" t="s">
        <v>64</v>
      </c>
      <c r="K45" s="72">
        <v>4</v>
      </c>
      <c r="L45" s="36" t="str">
        <f t="shared" si="3"/>
        <v>Подрядчик</v>
      </c>
    </row>
    <row r="46" spans="1:16" s="32" customFormat="1" ht="33.75" x14ac:dyDescent="0.2">
      <c r="A46" s="33">
        <f>A44+1</f>
        <v>10</v>
      </c>
      <c r="B46" s="80" t="s">
        <v>84</v>
      </c>
      <c r="C46" s="81" t="s">
        <v>85</v>
      </c>
      <c r="D46" s="82">
        <v>4.4200000000000003E-2</v>
      </c>
      <c r="E46" s="35"/>
      <c r="F46" s="36"/>
      <c r="G46" s="37"/>
      <c r="H46" s="36"/>
      <c r="I46" s="69"/>
      <c r="J46" s="70"/>
      <c r="K46" s="72"/>
      <c r="L46" s="36"/>
    </row>
    <row r="47" spans="1:16" s="32" customFormat="1" ht="33.75" x14ac:dyDescent="0.2">
      <c r="A47" s="33">
        <f>A46+1</f>
        <v>11</v>
      </c>
      <c r="B47" s="80" t="s">
        <v>86</v>
      </c>
      <c r="C47" s="81" t="s">
        <v>85</v>
      </c>
      <c r="D47" s="82">
        <v>4.4200000000000003E-2</v>
      </c>
      <c r="E47" s="35"/>
      <c r="F47" s="36"/>
      <c r="G47" s="37"/>
      <c r="H47" s="36"/>
      <c r="I47" s="69"/>
      <c r="J47" s="70"/>
      <c r="K47" s="72"/>
      <c r="L47" s="36"/>
    </row>
    <row r="48" spans="1:16" s="32" customFormat="1" ht="33.75" x14ac:dyDescent="0.2">
      <c r="A48" s="33">
        <f>A47+1</f>
        <v>12</v>
      </c>
      <c r="B48" s="80" t="s">
        <v>87</v>
      </c>
      <c r="C48" s="81" t="s">
        <v>85</v>
      </c>
      <c r="D48" s="82">
        <v>4.4200000000000003E-2</v>
      </c>
      <c r="E48" s="35"/>
      <c r="F48" s="36"/>
      <c r="G48" s="37"/>
      <c r="H48" s="36"/>
      <c r="I48" s="69"/>
      <c r="J48" s="70"/>
      <c r="K48" s="72"/>
      <c r="L48" s="36"/>
    </row>
    <row r="49" spans="1:16" s="31" customFormat="1" ht="25.5" customHeight="1" x14ac:dyDescent="0.2">
      <c r="A49" s="84" t="s">
        <v>59</v>
      </c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O49" s="30"/>
      <c r="P49" s="30"/>
    </row>
    <row r="50" spans="1:16" s="13" customFormat="1" ht="56.25" x14ac:dyDescent="0.2">
      <c r="A50" s="62">
        <f>A48+1</f>
        <v>13</v>
      </c>
      <c r="B50" s="69" t="s">
        <v>50</v>
      </c>
      <c r="C50" s="70" t="s">
        <v>52</v>
      </c>
      <c r="D50" s="71">
        <v>0.03</v>
      </c>
      <c r="E50" s="74"/>
      <c r="F50" s="65"/>
      <c r="G50" s="75"/>
      <c r="H50" s="65"/>
      <c r="I50" s="69" t="s">
        <v>71</v>
      </c>
      <c r="J50" s="70" t="s">
        <v>64</v>
      </c>
      <c r="K50" s="72">
        <v>3</v>
      </c>
      <c r="L50" s="36" t="str">
        <f t="shared" ref="L50:L55" si="4">IF(I50="","","Подрядчик")</f>
        <v>Подрядчик</v>
      </c>
    </row>
    <row r="51" spans="1:16" s="13" customFormat="1" ht="22.5" x14ac:dyDescent="0.2">
      <c r="A51" s="62"/>
      <c r="B51" s="69"/>
      <c r="C51" s="70"/>
      <c r="D51" s="71"/>
      <c r="E51" s="74"/>
      <c r="F51" s="65"/>
      <c r="G51" s="75"/>
      <c r="H51" s="65"/>
      <c r="I51" s="69" t="s">
        <v>65</v>
      </c>
      <c r="J51" s="70" t="s">
        <v>64</v>
      </c>
      <c r="K51" s="72">
        <v>3</v>
      </c>
      <c r="L51" s="36" t="str">
        <f t="shared" si="4"/>
        <v>Подрядчик</v>
      </c>
    </row>
    <row r="52" spans="1:16" s="13" customFormat="1" ht="22.5" x14ac:dyDescent="0.2">
      <c r="A52" s="62"/>
      <c r="B52" s="69"/>
      <c r="C52" s="70"/>
      <c r="D52" s="71"/>
      <c r="E52" s="74"/>
      <c r="F52" s="65"/>
      <c r="G52" s="75"/>
      <c r="H52" s="65"/>
      <c r="I52" s="69" t="s">
        <v>66</v>
      </c>
      <c r="J52" s="70" t="s">
        <v>64</v>
      </c>
      <c r="K52" s="72">
        <v>6</v>
      </c>
      <c r="L52" s="36" t="str">
        <f t="shared" si="4"/>
        <v>Подрядчик</v>
      </c>
    </row>
    <row r="53" spans="1:16" s="13" customFormat="1" ht="45" x14ac:dyDescent="0.2">
      <c r="A53" s="62">
        <f>A50+1</f>
        <v>14</v>
      </c>
      <c r="B53" s="69" t="s">
        <v>51</v>
      </c>
      <c r="C53" s="70" t="s">
        <v>52</v>
      </c>
      <c r="D53" s="71">
        <v>0.01</v>
      </c>
      <c r="E53" s="74"/>
      <c r="F53" s="65"/>
      <c r="G53" s="75"/>
      <c r="H53" s="65"/>
      <c r="I53" s="69" t="s">
        <v>72</v>
      </c>
      <c r="J53" s="70" t="s">
        <v>64</v>
      </c>
      <c r="K53" s="72">
        <v>1</v>
      </c>
      <c r="L53" s="36" t="str">
        <f t="shared" si="4"/>
        <v>Подрядчик</v>
      </c>
    </row>
    <row r="54" spans="1:16" s="13" customFormat="1" ht="22.5" x14ac:dyDescent="0.2">
      <c r="A54" s="62"/>
      <c r="B54" s="69"/>
      <c r="C54" s="70"/>
      <c r="D54" s="71"/>
      <c r="E54" s="74"/>
      <c r="F54" s="65"/>
      <c r="G54" s="75"/>
      <c r="H54" s="65"/>
      <c r="I54" s="69" t="s">
        <v>66</v>
      </c>
      <c r="J54" s="70" t="s">
        <v>64</v>
      </c>
      <c r="K54" s="72">
        <v>2</v>
      </c>
      <c r="L54" s="36" t="str">
        <f t="shared" si="4"/>
        <v>Подрядчик</v>
      </c>
    </row>
    <row r="55" spans="1:16" s="13" customFormat="1" ht="22.5" x14ac:dyDescent="0.2">
      <c r="A55" s="62">
        <f>A53+1</f>
        <v>15</v>
      </c>
      <c r="B55" s="69" t="s">
        <v>53</v>
      </c>
      <c r="C55" s="70" t="s">
        <v>16</v>
      </c>
      <c r="D55" s="73">
        <v>1.8E-3</v>
      </c>
      <c r="E55" s="74"/>
      <c r="F55" s="65"/>
      <c r="G55" s="75"/>
      <c r="H55" s="65"/>
      <c r="I55" s="69" t="s">
        <v>68</v>
      </c>
      <c r="J55" s="70" t="s">
        <v>14</v>
      </c>
      <c r="K55" s="73">
        <v>0.18360000000000001</v>
      </c>
      <c r="L55" s="36" t="str">
        <f t="shared" si="4"/>
        <v>Подрядчик</v>
      </c>
    </row>
    <row r="56" spans="1:16" s="31" customFormat="1" ht="25.5" customHeight="1" x14ac:dyDescent="0.2">
      <c r="A56" s="84" t="s">
        <v>62</v>
      </c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30"/>
      <c r="N56" s="30"/>
      <c r="O56" s="30"/>
      <c r="P56" s="30"/>
    </row>
    <row r="57" spans="1:16" s="32" customFormat="1" ht="33.75" x14ac:dyDescent="0.2">
      <c r="A57" s="33">
        <f>A55+1</f>
        <v>16</v>
      </c>
      <c r="B57" s="69" t="s">
        <v>73</v>
      </c>
      <c r="C57" s="70" t="s">
        <v>52</v>
      </c>
      <c r="D57" s="71">
        <v>0.02</v>
      </c>
      <c r="E57" s="36" t="s">
        <v>83</v>
      </c>
      <c r="F57" s="65" t="s">
        <v>11</v>
      </c>
      <c r="G57" s="83">
        <f>2*(4.1+18)/1000</f>
        <v>4.4200000000000003E-2</v>
      </c>
      <c r="H57" s="36" t="s">
        <v>54</v>
      </c>
      <c r="I57" s="67"/>
      <c r="J57" s="67"/>
      <c r="K57" s="67"/>
      <c r="L57" s="67"/>
    </row>
    <row r="58" spans="1:16" s="32" customFormat="1" ht="56.25" x14ac:dyDescent="0.2">
      <c r="A58" s="33">
        <f>A57+1</f>
        <v>17</v>
      </c>
      <c r="B58" s="69" t="s">
        <v>50</v>
      </c>
      <c r="C58" s="70" t="s">
        <v>52</v>
      </c>
      <c r="D58" s="71">
        <v>0.02</v>
      </c>
      <c r="E58" s="34"/>
      <c r="F58" s="65"/>
      <c r="G58" s="68"/>
      <c r="H58" s="36"/>
      <c r="I58" s="69" t="s">
        <v>74</v>
      </c>
      <c r="J58" s="70" t="s">
        <v>64</v>
      </c>
      <c r="K58" s="72">
        <v>2</v>
      </c>
      <c r="L58" s="36" t="str">
        <f t="shared" ref="L58:L60" si="5">IF(I58="","","Подрядчик")</f>
        <v>Подрядчик</v>
      </c>
    </row>
    <row r="59" spans="1:16" s="32" customFormat="1" ht="22.5" x14ac:dyDescent="0.2">
      <c r="A59" s="33"/>
      <c r="B59" s="69"/>
      <c r="C59" s="70"/>
      <c r="D59" s="71"/>
      <c r="E59" s="34"/>
      <c r="F59" s="65"/>
      <c r="G59" s="68"/>
      <c r="H59" s="36"/>
      <c r="I59" s="69" t="s">
        <v>65</v>
      </c>
      <c r="J59" s="70" t="s">
        <v>64</v>
      </c>
      <c r="K59" s="72">
        <v>2</v>
      </c>
      <c r="L59" s="36" t="str">
        <f t="shared" si="5"/>
        <v>Подрядчик</v>
      </c>
    </row>
    <row r="60" spans="1:16" s="32" customFormat="1" ht="22.5" x14ac:dyDescent="0.2">
      <c r="A60" s="33"/>
      <c r="B60" s="69"/>
      <c r="C60" s="70"/>
      <c r="D60" s="71"/>
      <c r="E60" s="34"/>
      <c r="F60" s="65"/>
      <c r="G60" s="68"/>
      <c r="H60" s="36"/>
      <c r="I60" s="69" t="s">
        <v>66</v>
      </c>
      <c r="J60" s="70" t="s">
        <v>64</v>
      </c>
      <c r="K60" s="72">
        <v>4</v>
      </c>
      <c r="L60" s="36" t="str">
        <f t="shared" si="5"/>
        <v>Подрядчик</v>
      </c>
    </row>
    <row r="61" spans="1:16" s="32" customFormat="1" ht="33.75" x14ac:dyDescent="0.2">
      <c r="A61" s="33">
        <f>A58+1</f>
        <v>18</v>
      </c>
      <c r="B61" s="80" t="s">
        <v>84</v>
      </c>
      <c r="C61" s="81" t="s">
        <v>85</v>
      </c>
      <c r="D61" s="82">
        <v>4.4200000000000003E-2</v>
      </c>
      <c r="E61" s="35"/>
      <c r="F61" s="36"/>
      <c r="G61" s="37"/>
      <c r="H61" s="36"/>
      <c r="I61" s="69"/>
      <c r="J61" s="70"/>
      <c r="K61" s="72"/>
      <c r="L61" s="36"/>
    </row>
    <row r="62" spans="1:16" s="32" customFormat="1" ht="33.75" x14ac:dyDescent="0.2">
      <c r="A62" s="33">
        <f>A61+1</f>
        <v>19</v>
      </c>
      <c r="B62" s="80" t="s">
        <v>86</v>
      </c>
      <c r="C62" s="81" t="s">
        <v>85</v>
      </c>
      <c r="D62" s="82">
        <v>4.4200000000000003E-2</v>
      </c>
      <c r="E62" s="35"/>
      <c r="F62" s="36"/>
      <c r="G62" s="37"/>
      <c r="H62" s="36"/>
      <c r="I62" s="69"/>
      <c r="J62" s="70"/>
      <c r="K62" s="72"/>
      <c r="L62" s="36"/>
    </row>
    <row r="63" spans="1:16" s="32" customFormat="1" ht="33.75" x14ac:dyDescent="0.2">
      <c r="A63" s="33">
        <f>A62+1</f>
        <v>20</v>
      </c>
      <c r="B63" s="80" t="s">
        <v>87</v>
      </c>
      <c r="C63" s="81" t="s">
        <v>85</v>
      </c>
      <c r="D63" s="82">
        <v>4.4200000000000003E-2</v>
      </c>
      <c r="E63" s="35"/>
      <c r="F63" s="36"/>
      <c r="G63" s="37"/>
      <c r="H63" s="36"/>
      <c r="I63" s="69"/>
      <c r="J63" s="70"/>
      <c r="K63" s="72"/>
      <c r="L63" s="36"/>
    </row>
    <row r="64" spans="1:16" s="31" customFormat="1" ht="25.5" customHeight="1" x14ac:dyDescent="0.2">
      <c r="A64" s="84" t="s">
        <v>60</v>
      </c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30"/>
      <c r="N64" s="30"/>
      <c r="O64" s="30"/>
      <c r="P64" s="30"/>
    </row>
    <row r="65" spans="1:16" s="32" customFormat="1" ht="56.25" x14ac:dyDescent="0.2">
      <c r="A65" s="33">
        <f>A63+1</f>
        <v>21</v>
      </c>
      <c r="B65" s="69" t="s">
        <v>50</v>
      </c>
      <c r="C65" s="70" t="s">
        <v>52</v>
      </c>
      <c r="D65" s="71">
        <v>0.02</v>
      </c>
      <c r="E65" s="35"/>
      <c r="F65" s="36"/>
      <c r="G65" s="37"/>
      <c r="H65" s="36"/>
      <c r="I65" s="69" t="s">
        <v>76</v>
      </c>
      <c r="J65" s="70" t="s">
        <v>64</v>
      </c>
      <c r="K65" s="72">
        <v>1</v>
      </c>
      <c r="L65" s="36" t="str">
        <f t="shared" ref="L65:L73" si="6">IF(I65="","","Подрядчик")</f>
        <v>Подрядчик</v>
      </c>
    </row>
    <row r="66" spans="1:16" s="32" customFormat="1" ht="56.25" x14ac:dyDescent="0.2">
      <c r="A66" s="33"/>
      <c r="B66" s="69"/>
      <c r="C66" s="70"/>
      <c r="D66" s="71"/>
      <c r="E66" s="35"/>
      <c r="F66" s="36"/>
      <c r="G66" s="37"/>
      <c r="H66" s="36"/>
      <c r="I66" s="69" t="s">
        <v>77</v>
      </c>
      <c r="J66" s="70" t="s">
        <v>64</v>
      </c>
      <c r="K66" s="72">
        <v>1</v>
      </c>
      <c r="L66" s="36" t="str">
        <f t="shared" si="6"/>
        <v>Подрядчик</v>
      </c>
    </row>
    <row r="67" spans="1:16" s="32" customFormat="1" ht="22.5" x14ac:dyDescent="0.2">
      <c r="A67" s="33"/>
      <c r="B67" s="69"/>
      <c r="C67" s="70"/>
      <c r="D67" s="71"/>
      <c r="E67" s="35"/>
      <c r="F67" s="36"/>
      <c r="G67" s="37"/>
      <c r="H67" s="36"/>
      <c r="I67" s="69" t="s">
        <v>65</v>
      </c>
      <c r="J67" s="70" t="s">
        <v>64</v>
      </c>
      <c r="K67" s="72">
        <v>2</v>
      </c>
      <c r="L67" s="36" t="str">
        <f t="shared" si="6"/>
        <v>Подрядчик</v>
      </c>
    </row>
    <row r="68" spans="1:16" s="32" customFormat="1" ht="22.5" x14ac:dyDescent="0.2">
      <c r="A68" s="33"/>
      <c r="B68" s="69"/>
      <c r="C68" s="70"/>
      <c r="D68" s="71"/>
      <c r="E68" s="35"/>
      <c r="F68" s="36"/>
      <c r="G68" s="37"/>
      <c r="H68" s="36"/>
      <c r="I68" s="69" t="s">
        <v>66</v>
      </c>
      <c r="J68" s="70" t="s">
        <v>64</v>
      </c>
      <c r="K68" s="72">
        <v>4</v>
      </c>
      <c r="L68" s="36" t="str">
        <f t="shared" si="6"/>
        <v>Подрядчик</v>
      </c>
    </row>
    <row r="69" spans="1:16" s="32" customFormat="1" ht="67.5" x14ac:dyDescent="0.2">
      <c r="A69" s="33">
        <f>A65+1</f>
        <v>22</v>
      </c>
      <c r="B69" s="69" t="s">
        <v>51</v>
      </c>
      <c r="C69" s="70" t="s">
        <v>52</v>
      </c>
      <c r="D69" s="71">
        <v>0.03</v>
      </c>
      <c r="E69" s="35"/>
      <c r="F69" s="36"/>
      <c r="G69" s="37"/>
      <c r="H69" s="36"/>
      <c r="I69" s="69" t="s">
        <v>78</v>
      </c>
      <c r="J69" s="70" t="s">
        <v>64</v>
      </c>
      <c r="K69" s="72">
        <v>1</v>
      </c>
      <c r="L69" s="36" t="str">
        <f t="shared" si="6"/>
        <v>Подрядчик</v>
      </c>
    </row>
    <row r="70" spans="1:16" s="32" customFormat="1" ht="56.25" x14ac:dyDescent="0.2">
      <c r="A70" s="33"/>
      <c r="B70" s="69"/>
      <c r="C70" s="70"/>
      <c r="D70" s="71"/>
      <c r="E70" s="35"/>
      <c r="F70" s="36"/>
      <c r="G70" s="37"/>
      <c r="H70" s="36"/>
      <c r="I70" s="69" t="s">
        <v>79</v>
      </c>
      <c r="J70" s="70" t="s">
        <v>64</v>
      </c>
      <c r="K70" s="72">
        <v>1</v>
      </c>
      <c r="L70" s="36" t="str">
        <f t="shared" si="6"/>
        <v>Подрядчик</v>
      </c>
    </row>
    <row r="71" spans="1:16" s="32" customFormat="1" ht="45" x14ac:dyDescent="0.2">
      <c r="A71" s="33"/>
      <c r="B71" s="69"/>
      <c r="C71" s="70"/>
      <c r="D71" s="71"/>
      <c r="E71" s="35"/>
      <c r="F71" s="36"/>
      <c r="G71" s="37"/>
      <c r="H71" s="36"/>
      <c r="I71" s="69" t="s">
        <v>80</v>
      </c>
      <c r="J71" s="70" t="s">
        <v>64</v>
      </c>
      <c r="K71" s="72">
        <v>1</v>
      </c>
      <c r="L71" s="36" t="str">
        <f t="shared" si="6"/>
        <v>Подрядчик</v>
      </c>
    </row>
    <row r="72" spans="1:16" s="32" customFormat="1" ht="22.5" x14ac:dyDescent="0.2">
      <c r="A72" s="33"/>
      <c r="B72" s="69"/>
      <c r="C72" s="70"/>
      <c r="D72" s="71"/>
      <c r="E72" s="35"/>
      <c r="F72" s="36"/>
      <c r="G72" s="37"/>
      <c r="H72" s="36"/>
      <c r="I72" s="69" t="s">
        <v>66</v>
      </c>
      <c r="J72" s="70" t="s">
        <v>64</v>
      </c>
      <c r="K72" s="72">
        <v>6</v>
      </c>
      <c r="L72" s="36" t="str">
        <f t="shared" si="6"/>
        <v>Подрядчик</v>
      </c>
    </row>
    <row r="73" spans="1:16" s="32" customFormat="1" ht="22.5" x14ac:dyDescent="0.2">
      <c r="A73" s="33">
        <f>A69+1</f>
        <v>23</v>
      </c>
      <c r="B73" s="69" t="s">
        <v>53</v>
      </c>
      <c r="C73" s="70" t="s">
        <v>16</v>
      </c>
      <c r="D73" s="73">
        <v>2.3999999999999998E-3</v>
      </c>
      <c r="E73" s="35"/>
      <c r="F73" s="36"/>
      <c r="G73" s="37"/>
      <c r="H73" s="36"/>
      <c r="I73" s="69" t="s">
        <v>68</v>
      </c>
      <c r="J73" s="70" t="s">
        <v>14</v>
      </c>
      <c r="K73" s="73">
        <v>0.24479999999999999</v>
      </c>
      <c r="L73" s="36" t="str">
        <f t="shared" si="6"/>
        <v>Подрядчик</v>
      </c>
    </row>
    <row r="74" spans="1:16" s="31" customFormat="1" ht="25.5" customHeight="1" x14ac:dyDescent="0.2">
      <c r="A74" s="84" t="s">
        <v>61</v>
      </c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30"/>
      <c r="N74" s="30"/>
      <c r="O74" s="30"/>
      <c r="P74" s="30"/>
    </row>
    <row r="75" spans="1:16" s="32" customFormat="1" ht="33.75" x14ac:dyDescent="0.2">
      <c r="A75" s="33">
        <f>A73+1</f>
        <v>24</v>
      </c>
      <c r="B75" s="69" t="s">
        <v>73</v>
      </c>
      <c r="C75" s="70" t="s">
        <v>52</v>
      </c>
      <c r="D75" s="71">
        <v>0.02</v>
      </c>
      <c r="E75" s="36" t="s">
        <v>83</v>
      </c>
      <c r="F75" s="65" t="s">
        <v>11</v>
      </c>
      <c r="G75" s="83">
        <f>2*(4.1+18)/1000</f>
        <v>4.4200000000000003E-2</v>
      </c>
      <c r="H75" s="36" t="s">
        <v>54</v>
      </c>
      <c r="I75" s="34"/>
      <c r="J75" s="36"/>
      <c r="K75" s="39"/>
      <c r="L75" s="36"/>
      <c r="M75" s="61"/>
    </row>
    <row r="76" spans="1:16" s="32" customFormat="1" ht="56.25" x14ac:dyDescent="0.2">
      <c r="A76" s="33">
        <f>A75+1</f>
        <v>25</v>
      </c>
      <c r="B76" s="69" t="s">
        <v>50</v>
      </c>
      <c r="C76" s="70" t="s">
        <v>52</v>
      </c>
      <c r="D76" s="71">
        <v>0.02</v>
      </c>
      <c r="E76" s="35"/>
      <c r="F76" s="36"/>
      <c r="G76" s="37"/>
      <c r="H76" s="36"/>
      <c r="I76" s="69" t="s">
        <v>70</v>
      </c>
      <c r="J76" s="70" t="s">
        <v>64</v>
      </c>
      <c r="K76" s="72">
        <v>2</v>
      </c>
      <c r="L76" s="36" t="str">
        <f t="shared" ref="L76:L78" si="7">IF(I76="","","Подрядчик")</f>
        <v>Подрядчик</v>
      </c>
      <c r="M76" s="61"/>
    </row>
    <row r="77" spans="1:16" s="32" customFormat="1" ht="22.5" x14ac:dyDescent="0.2">
      <c r="A77" s="33"/>
      <c r="B77" s="34"/>
      <c r="C77" s="36"/>
      <c r="D77" s="47"/>
      <c r="E77" s="35"/>
      <c r="F77" s="36"/>
      <c r="G77" s="37"/>
      <c r="H77" s="36"/>
      <c r="I77" s="69" t="s">
        <v>65</v>
      </c>
      <c r="J77" s="70" t="s">
        <v>64</v>
      </c>
      <c r="K77" s="72">
        <v>2</v>
      </c>
      <c r="L77" s="36" t="str">
        <f t="shared" si="7"/>
        <v>Подрядчик</v>
      </c>
    </row>
    <row r="78" spans="1:16" s="32" customFormat="1" ht="22.5" x14ac:dyDescent="0.2">
      <c r="A78" s="33"/>
      <c r="B78" s="34"/>
      <c r="C78" s="36"/>
      <c r="D78" s="47"/>
      <c r="E78" s="35"/>
      <c r="F78" s="36"/>
      <c r="G78" s="37"/>
      <c r="H78" s="36"/>
      <c r="I78" s="69" t="s">
        <v>66</v>
      </c>
      <c r="J78" s="70" t="s">
        <v>64</v>
      </c>
      <c r="K78" s="72">
        <v>4</v>
      </c>
      <c r="L78" s="36" t="str">
        <f t="shared" si="7"/>
        <v>Подрядчик</v>
      </c>
    </row>
    <row r="79" spans="1:16" s="32" customFormat="1" ht="33.75" x14ac:dyDescent="0.2">
      <c r="A79" s="33">
        <f>A76+1</f>
        <v>26</v>
      </c>
      <c r="B79" s="80" t="s">
        <v>84</v>
      </c>
      <c r="C79" s="81" t="s">
        <v>85</v>
      </c>
      <c r="D79" s="82">
        <v>4.4200000000000003E-2</v>
      </c>
      <c r="E79" s="35"/>
      <c r="F79" s="36"/>
      <c r="G79" s="37"/>
      <c r="H79" s="36"/>
      <c r="I79" s="69"/>
      <c r="J79" s="70"/>
      <c r="K79" s="72"/>
      <c r="L79" s="36"/>
    </row>
    <row r="80" spans="1:16" s="32" customFormat="1" ht="33.75" x14ac:dyDescent="0.2">
      <c r="A80" s="33">
        <f>A79+1</f>
        <v>27</v>
      </c>
      <c r="B80" s="80" t="s">
        <v>86</v>
      </c>
      <c r="C80" s="81" t="s">
        <v>85</v>
      </c>
      <c r="D80" s="82">
        <v>4.4200000000000003E-2</v>
      </c>
      <c r="E80" s="35"/>
      <c r="F80" s="36"/>
      <c r="G80" s="37"/>
      <c r="H80" s="36"/>
      <c r="I80" s="69"/>
      <c r="J80" s="70"/>
      <c r="K80" s="72"/>
      <c r="L80" s="36"/>
    </row>
    <row r="81" spans="1:16" s="32" customFormat="1" ht="33.75" x14ac:dyDescent="0.2">
      <c r="A81" s="33">
        <f>A80+1</f>
        <v>28</v>
      </c>
      <c r="B81" s="80" t="s">
        <v>87</v>
      </c>
      <c r="C81" s="81" t="s">
        <v>85</v>
      </c>
      <c r="D81" s="82">
        <v>4.4200000000000003E-2</v>
      </c>
      <c r="E81" s="35"/>
      <c r="F81" s="36"/>
      <c r="G81" s="37"/>
      <c r="H81" s="36"/>
      <c r="I81" s="69"/>
      <c r="J81" s="70"/>
      <c r="K81" s="72"/>
      <c r="L81" s="36"/>
    </row>
    <row r="82" spans="1:16" s="22" customFormat="1" x14ac:dyDescent="0.2">
      <c r="A82" s="15"/>
      <c r="B82" s="48" t="s">
        <v>43</v>
      </c>
      <c r="C82" s="16"/>
      <c r="D82" s="17"/>
      <c r="E82" s="18"/>
      <c r="F82" s="16"/>
      <c r="G82" s="19"/>
      <c r="H82" s="16"/>
      <c r="I82" s="20"/>
      <c r="J82" s="16"/>
      <c r="K82" s="21"/>
      <c r="L82" s="16"/>
      <c r="M82" s="28"/>
    </row>
    <row r="83" spans="1:16" ht="12" customHeight="1" x14ac:dyDescent="0.2">
      <c r="B83" s="86" t="s">
        <v>55</v>
      </c>
      <c r="C83" s="86"/>
      <c r="D83" s="86"/>
      <c r="E83" s="86"/>
      <c r="F83" s="86"/>
      <c r="G83" s="86"/>
      <c r="H83" s="86"/>
      <c r="I83" s="86"/>
      <c r="J83" s="86"/>
      <c r="K83" s="86"/>
      <c r="L83" s="56"/>
      <c r="M83" s="63"/>
    </row>
    <row r="84" spans="1:16" x14ac:dyDescent="0.2"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56"/>
    </row>
    <row r="85" spans="1:16" x14ac:dyDescent="0.2">
      <c r="A85" s="49"/>
      <c r="F85" s="79" t="s">
        <v>34</v>
      </c>
      <c r="H85" s="55"/>
      <c r="J85" s="51"/>
      <c r="K85" s="51"/>
      <c r="L85" s="52"/>
      <c r="P85" s="51"/>
    </row>
    <row r="86" spans="1:16" x14ac:dyDescent="0.2">
      <c r="A86" s="49"/>
      <c r="F86" s="53" t="s">
        <v>7</v>
      </c>
      <c r="G86" s="53"/>
      <c r="H86" s="54"/>
      <c r="I86" s="53"/>
      <c r="J86" s="54"/>
      <c r="K86" s="6" t="s">
        <v>42</v>
      </c>
      <c r="L86" s="55"/>
      <c r="P86" s="51"/>
    </row>
    <row r="87" spans="1:16" x14ac:dyDescent="0.2">
      <c r="A87" s="49"/>
      <c r="H87" s="55"/>
      <c r="J87" s="55"/>
      <c r="L87" s="55"/>
      <c r="P87" s="51"/>
    </row>
    <row r="88" spans="1:16" x14ac:dyDescent="0.2">
      <c r="A88" s="49"/>
      <c r="F88" s="76" t="s">
        <v>81</v>
      </c>
      <c r="G88" s="77"/>
      <c r="H88" s="76"/>
      <c r="I88" s="77"/>
      <c r="J88" s="77"/>
      <c r="K88" s="78" t="s">
        <v>82</v>
      </c>
      <c r="L88" s="55"/>
      <c r="M88" s="64"/>
      <c r="O88" s="56"/>
      <c r="P88" s="51"/>
    </row>
    <row r="89" spans="1:16" x14ac:dyDescent="0.2">
      <c r="A89" s="49"/>
      <c r="B89" s="57"/>
      <c r="C89" s="52"/>
      <c r="D89" s="52"/>
      <c r="F89" s="52"/>
      <c r="G89" s="52"/>
      <c r="H89" s="55"/>
      <c r="I89" s="52"/>
      <c r="J89" s="55"/>
      <c r="L89" s="55"/>
      <c r="O89" s="56"/>
      <c r="P89" s="51"/>
    </row>
    <row r="90" spans="1:16" x14ac:dyDescent="0.2">
      <c r="A90" s="49"/>
      <c r="B90" s="57"/>
      <c r="C90" s="52"/>
      <c r="D90" s="52"/>
      <c r="F90" s="24"/>
      <c r="G90" s="52"/>
      <c r="H90" s="50"/>
      <c r="I90" s="52"/>
      <c r="J90" s="55"/>
      <c r="L90" s="55"/>
      <c r="O90" s="56"/>
      <c r="P90" s="51"/>
    </row>
  </sheetData>
  <autoFilter ref="A24:L86"/>
  <mergeCells count="16">
    <mergeCell ref="A26:L26"/>
    <mergeCell ref="A9:L9"/>
    <mergeCell ref="A11:L11"/>
    <mergeCell ref="A21:A23"/>
    <mergeCell ref="B21:B23"/>
    <mergeCell ref="A10:L10"/>
    <mergeCell ref="I21:L22"/>
    <mergeCell ref="E21:H22"/>
    <mergeCell ref="C21:D22"/>
    <mergeCell ref="A56:L56"/>
    <mergeCell ref="A64:L64"/>
    <mergeCell ref="A74:L74"/>
    <mergeCell ref="B83:K84"/>
    <mergeCell ref="A34:L34"/>
    <mergeCell ref="A39:L39"/>
    <mergeCell ref="A49:L49"/>
  </mergeCells>
  <phoneticPr fontId="4" type="noConversion"/>
  <dataValidations disablePrompts="1" count="2">
    <dataValidation type="list" allowBlank="1" sqref="F82">
      <formula1>единицы</formula1>
    </dataValidation>
    <dataValidation type="list" allowBlank="1" showInputMessage="1" showErrorMessage="1" sqref="H82">
      <formula1>Применение</formula1>
    </dataValidation>
  </dataValidations>
  <printOptions horizontalCentered="1"/>
  <pageMargins left="0.31496062992125984" right="0.31496062992125984" top="0.59055118110236227" bottom="0.59055118110236227" header="0.31496062992125984" footer="0.31496062992125984"/>
  <pageSetup paperSize="9" scale="90" fitToHeight="6" orientation="landscape" blackAndWhite="1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Tkachuk Oksana</cp:lastModifiedBy>
  <cp:lastPrinted>2023-08-04T04:07:33Z</cp:lastPrinted>
  <dcterms:created xsi:type="dcterms:W3CDTF">2006-08-12T07:51:40Z</dcterms:created>
  <dcterms:modified xsi:type="dcterms:W3CDTF">2023-09-01T02:56:43Z</dcterms:modified>
</cp:coreProperties>
</file>