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4\ИЭСК ЮЭС\ЗП_АИИСКУЭ лоты 1-2\1.1. Приложения к заявке\1.1.1 Обоснование НМЦД\"/>
    </mc:Choice>
  </mc:AlternateContent>
  <xr:revisionPtr revIDLastSave="0" documentId="13_ncr:1_{F27EC4CB-E489-4BBF-85F8-C687F5A057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ка затрат1 - Сводка затра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1" l="1"/>
  <c r="W16" i="1"/>
  <c r="W21" i="1" s="1"/>
  <c r="U21" i="1"/>
  <c r="U28" i="1" s="1"/>
  <c r="W29" i="1" l="1"/>
  <c r="W28" i="1"/>
</calcChain>
</file>

<file path=xl/sharedStrings.xml><?xml version="1.0" encoding="utf-8"?>
<sst xmlns="http://schemas.openxmlformats.org/spreadsheetml/2006/main" count="97" uniqueCount="77">
  <si>
    <t xml:space="preserve">Заказчик: </t>
  </si>
  <si>
    <t xml:space="preserve">Наименование объекта: </t>
  </si>
  <si>
    <t xml:space="preserve">СВОДКА ЗАТРАТ </t>
  </si>
  <si>
    <t>Сводка затрат1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</si>
  <si>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</si>
  <si>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</si>
  <si>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</si>
  <si>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</si>
  <si>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</si>
  <si>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</si>
  <si>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</si>
  <si>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</si>
  <si>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</si>
  <si>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</si>
  <si>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</si>
  <si>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</si>
  <si>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</si>
  <si>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</si>
  <si>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Всего</t>
  </si>
  <si>
    <t>Прямые затраты</t>
  </si>
  <si>
    <t>В том числе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</si>
  <si>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</si>
  <si>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</si>
  <si>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</si>
  <si>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</si>
  <si>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</si>
  <si>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</si>
  <si>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</si>
  <si>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</si>
  <si>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Раздел 1. СМР</t>
  </si>
  <si>
    <t>1</t>
  </si>
  <si>
    <t>ВОР 11</t>
  </si>
  <si>
    <t>ПУ косвенного включения (ПС)</t>
  </si>
  <si>
    <t>РМ</t>
  </si>
  <si>
    <t>2</t>
  </si>
  <si>
    <t>ВОР 15</t>
  </si>
  <si>
    <t>Интеллектуальный прибор учета 6-10 кВ с датчиками измерения  электрической энергии для установки на ВЛ</t>
  </si>
  <si>
    <t>3</t>
  </si>
  <si>
    <t>ВОР 16</t>
  </si>
  <si>
    <t>Монтаж ОПН для приборов учета 6-10 кВ для установки на ВЛ (комплект)</t>
  </si>
  <si>
    <t>4</t>
  </si>
  <si>
    <t>ВОР 17</t>
  </si>
  <si>
    <t>Перемонтаж трансформатора тока 0,4 кВ</t>
  </si>
  <si>
    <t>5</t>
  </si>
  <si>
    <t>ВОР 9</t>
  </si>
  <si>
    <t>Перемонтаж трехфазного ПУ полукосвеного включения (блансовый)</t>
  </si>
  <si>
    <t>6</t>
  </si>
  <si>
    <t>ВОР 9.1</t>
  </si>
  <si>
    <t>Монтаж перемычки для полукосвенного ПУ</t>
  </si>
  <si>
    <t>7</t>
  </si>
  <si>
    <t>09-01</t>
  </si>
  <si>
    <t>перевозка оборудования</t>
  </si>
  <si>
    <t>Итого по разделу 1 СМР</t>
  </si>
  <si>
    <t>Раздел 2. ПНР</t>
  </si>
  <si>
    <t>8</t>
  </si>
  <si>
    <t>09-01-03</t>
  </si>
  <si>
    <t>наладочные работы трансформаторы тока до 0,4 кВ</t>
  </si>
  <si>
    <t>9</t>
  </si>
  <si>
    <t>09-01-04</t>
  </si>
  <si>
    <t>10</t>
  </si>
  <si>
    <t>09-01-05</t>
  </si>
  <si>
    <t>наладочные работы ПУ косвенного включения (ПС)</t>
  </si>
  <si>
    <t>11</t>
  </si>
  <si>
    <t>09-01-06</t>
  </si>
  <si>
    <t>наладочные работы Интеллектуальный прибор учета 6-10 кВ</t>
  </si>
  <si>
    <t>Итого по разделу 2 ПНР</t>
  </si>
  <si>
    <t>Всего по сводке затрат</t>
  </si>
  <si>
    <t>В том числе по разделу 1 СМР</t>
  </si>
  <si>
    <t>В том числе по разделу 2 ПНР</t>
  </si>
  <si>
    <t>Составил:</t>
  </si>
  <si>
    <t>должность</t>
  </si>
  <si>
    <t>подпись</t>
  </si>
  <si>
    <t>расшифровка подписи</t>
  </si>
  <si>
    <t>Проверил:</t>
  </si>
  <si>
    <t>Заказчик: АО ИЭСК</t>
  </si>
  <si>
    <t>Расчет составлен в уровне цен 4 кв 2023</t>
  </si>
  <si>
    <t>K_Ю1.5 Установка оборудования технического учета в целях локализации очагов потерь, в филиале Южные электрические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</si>
</sst>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3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left" vertical="top" wrapText="1"/>
    </xf>
    <xf numFmtId="4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right" vertical="top"/>
    </xf>
    <xf numFmtId="2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2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top" wrapText="1"/>
    </xf>
    <xf numFmtId="4" fontId="6" fillId="0" borderId="2" xfId="0" applyNumberFormat="1" applyFont="1" applyFill="1" applyBorder="1" applyAlignment="1" applyProtection="1">
      <alignment horizontal="right" vertical="top"/>
    </xf>
    <xf numFmtId="0" fontId="6" fillId="0" borderId="2" xfId="0" applyNumberFormat="1" applyFont="1" applyFill="1" applyBorder="1" applyAlignment="1" applyProtection="1">
      <alignment horizontal="right" vertical="top"/>
    </xf>
    <xf numFmtId="2" fontId="6" fillId="0" borderId="2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5"/>
  <sheetViews>
    <sheetView tabSelected="1" topLeftCell="E1" zoomScale="85" zoomScaleNormal="85" workbookViewId="0">
      <selection activeCell="E1" sqref="E1"/>
    </sheetView>
  </sheetViews>
  <sheetFormatPr defaultColWidth="9.140625" defaultRowHeight="12.75" customHeight="1" outlineLevelRow="1" x14ac:dyDescent="0.2"/>
  <cols>
    <col min="1" max="1" width="5.85546875" style="1" customWidth="1"/>
    <col min="2" max="2" width="18.28515625" style="1" customWidth="1"/>
    <col min="3" max="3" width="42.42578125" style="1" customWidth="1"/>
    <col min="4" max="11" width="17.140625" style="1" customWidth="1"/>
    <col min="12" max="13" width="13.5703125" style="1" customWidth="1"/>
    <col min="14" max="16" width="14.140625" style="1" customWidth="1"/>
    <col min="17" max="17" width="18.85546875" style="1" customWidth="1"/>
    <col min="18" max="18" width="10.42578125" style="1" customWidth="1"/>
    <col min="19" max="20" width="14.140625" style="1" customWidth="1"/>
    <col min="21" max="23" width="16" style="1" customWidth="1"/>
    <col min="24" max="28" width="378.85546875" style="2" hidden="1" customWidth="1"/>
    <col min="29" max="16384" width="9.140625" style="1"/>
  </cols>
  <sheetData>
    <row r="1" spans="1:28" customFormat="1" ht="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8" customFormat="1" ht="13.5" customHeight="1" outlineLevel="1" x14ac:dyDescent="0.2">
      <c r="A2" s="42" t="s">
        <v>74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" t="s">
        <v>0</v>
      </c>
    </row>
    <row r="3" spans="1:28" customFormat="1" ht="13.5" customHeight="1" outlineLevel="1" x14ac:dyDescent="0.2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Y3" s="4" t="s">
        <v>1</v>
      </c>
    </row>
    <row r="4" spans="1:28" customFormat="1" ht="18" customHeight="1" outlineLevel="1" x14ac:dyDescent="0.2">
      <c r="A4" s="5"/>
      <c r="B4" s="6"/>
      <c r="C4" s="6"/>
      <c r="D4" s="6"/>
      <c r="E4" s="6"/>
      <c r="F4" s="6"/>
      <c r="G4" s="6"/>
      <c r="H4" s="6"/>
      <c r="I4" s="7"/>
      <c r="J4" s="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8" customFormat="1" ht="17.25" customHeight="1" outlineLevel="1" x14ac:dyDescent="0.25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Z5" s="8" t="s">
        <v>2</v>
      </c>
    </row>
    <row r="6" spans="1:28" customFormat="1" ht="15" outlineLevel="1" x14ac:dyDescent="0.2">
      <c r="A6" s="44" t="s">
        <v>76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AA6" s="9" t="s">
        <v>3</v>
      </c>
    </row>
    <row r="7" spans="1:28" customFormat="1" ht="0" hidden="1" customHeight="1" outlineLevel="1" x14ac:dyDescent="0.2">
      <c r="B7" s="5"/>
      <c r="C7" s="10"/>
      <c r="D7" s="10"/>
      <c r="E7" s="10"/>
      <c r="F7" s="10"/>
      <c r="G7" s="10"/>
      <c r="H7" s="10"/>
      <c r="I7" s="10"/>
      <c r="J7" s="44"/>
      <c r="K7" s="44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8" customFormat="1" ht="18" customHeight="1" x14ac:dyDescent="0.2">
      <c r="A8" s="37" t="s">
        <v>75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8" customFormat="1" ht="23.25" customHeight="1" x14ac:dyDescent="0.2">
      <c r="A9" s="36" t="s">
        <v>4</v>
      </c>
      <c r="B9" s="36" t="s">
        <v>5</v>
      </c>
      <c r="C9" s="38" t="s">
        <v>6</v>
      </c>
      <c r="D9" s="41" t="s">
        <v>7</v>
      </c>
      <c r="E9" s="41"/>
      <c r="F9" s="41"/>
      <c r="G9" s="41"/>
      <c r="H9" s="41"/>
      <c r="I9" s="41"/>
      <c r="J9" s="41"/>
      <c r="K9" s="41"/>
      <c r="L9" s="41" t="s">
        <v>8</v>
      </c>
      <c r="M9" s="41"/>
      <c r="N9" s="36" t="s">
        <v>9</v>
      </c>
      <c r="O9" s="36" t="s">
        <v>10</v>
      </c>
      <c r="P9" s="36" t="s">
        <v>11</v>
      </c>
      <c r="Q9" s="36" t="s">
        <v>12</v>
      </c>
      <c r="R9" s="36" t="s">
        <v>13</v>
      </c>
      <c r="S9" s="36" t="s">
        <v>14</v>
      </c>
      <c r="T9" s="36" t="s">
        <v>15</v>
      </c>
      <c r="U9" s="36" t="s">
        <v>16</v>
      </c>
      <c r="V9" s="36" t="s">
        <v>17</v>
      </c>
      <c r="W9" s="36" t="s">
        <v>18</v>
      </c>
    </row>
    <row r="10" spans="1:28" customFormat="1" ht="25.5" customHeight="1" x14ac:dyDescent="0.2">
      <c r="A10" s="36"/>
      <c r="B10" s="36"/>
      <c r="C10" s="39"/>
      <c r="D10" s="36" t="s">
        <v>19</v>
      </c>
      <c r="E10" s="36" t="s">
        <v>20</v>
      </c>
      <c r="F10" s="36"/>
      <c r="G10" s="36"/>
      <c r="H10" s="36"/>
      <c r="I10" s="36"/>
      <c r="J10" s="36" t="s">
        <v>21</v>
      </c>
      <c r="K10" s="36"/>
      <c r="L10" s="36" t="s">
        <v>22</v>
      </c>
      <c r="M10" s="36" t="s">
        <v>23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28" customFormat="1" ht="19.5" customHeight="1" x14ac:dyDescent="0.2">
      <c r="A11" s="36"/>
      <c r="B11" s="36"/>
      <c r="C11" s="40"/>
      <c r="D11" s="36"/>
      <c r="E11" s="11" t="s">
        <v>24</v>
      </c>
      <c r="F11" s="11" t="s">
        <v>25</v>
      </c>
      <c r="G11" s="11" t="s">
        <v>26</v>
      </c>
      <c r="H11" s="11" t="s">
        <v>27</v>
      </c>
      <c r="I11" s="11" t="s">
        <v>28</v>
      </c>
      <c r="J11" s="11" t="s">
        <v>27</v>
      </c>
      <c r="K11" s="11" t="s">
        <v>28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1:28" customFormat="1" ht="18" customHeight="1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</row>
    <row r="13" spans="1:28" customFormat="1" ht="15.75" x14ac:dyDescent="0.25">
      <c r="A13" s="33" t="s">
        <v>29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5"/>
      <c r="AB13" s="12" t="s">
        <v>29</v>
      </c>
    </row>
    <row r="14" spans="1:28" customFormat="1" ht="15.75" x14ac:dyDescent="0.25">
      <c r="A14" s="13" t="s">
        <v>30</v>
      </c>
      <c r="B14" s="14" t="s">
        <v>31</v>
      </c>
      <c r="C14" s="14" t="s">
        <v>32</v>
      </c>
      <c r="D14" s="15">
        <v>708905.28</v>
      </c>
      <c r="E14" s="15">
        <v>348982.61</v>
      </c>
      <c r="F14" s="15">
        <v>23789.55</v>
      </c>
      <c r="G14" s="15">
        <v>30446.58</v>
      </c>
      <c r="H14" s="15">
        <v>336133.12</v>
      </c>
      <c r="I14" s="15">
        <v>3044087</v>
      </c>
      <c r="J14" s="16"/>
      <c r="K14" s="15">
        <v>2963127</v>
      </c>
      <c r="L14" s="17">
        <v>772.71</v>
      </c>
      <c r="M14" s="17">
        <v>63.96</v>
      </c>
      <c r="N14" s="15">
        <v>379429.19</v>
      </c>
      <c r="O14" s="15">
        <v>365857.12</v>
      </c>
      <c r="P14" s="15">
        <v>191945.19</v>
      </c>
      <c r="Q14" s="15">
        <v>4310794.59</v>
      </c>
      <c r="R14" s="18" t="s">
        <v>33</v>
      </c>
      <c r="S14" s="15">
        <v>20671.71</v>
      </c>
      <c r="T14" s="15">
        <v>-2963127</v>
      </c>
      <c r="U14" s="15">
        <v>1398785.88</v>
      </c>
      <c r="V14" s="16"/>
      <c r="W14" s="15">
        <v>1398785.88</v>
      </c>
      <c r="AB14" s="12"/>
    </row>
    <row r="15" spans="1:28" customFormat="1" ht="38.25" x14ac:dyDescent="0.25">
      <c r="A15" s="13" t="s">
        <v>34</v>
      </c>
      <c r="B15" s="14" t="s">
        <v>35</v>
      </c>
      <c r="C15" s="14" t="s">
        <v>36</v>
      </c>
      <c r="D15" s="15">
        <v>214351</v>
      </c>
      <c r="E15" s="15">
        <v>75232.850000000006</v>
      </c>
      <c r="F15" s="15">
        <v>136166.19</v>
      </c>
      <c r="G15" s="15">
        <v>68092.710000000006</v>
      </c>
      <c r="H15" s="15">
        <v>2951.96</v>
      </c>
      <c r="I15" s="15">
        <v>28156892.5</v>
      </c>
      <c r="J15" s="16"/>
      <c r="K15" s="15">
        <v>28156892.5</v>
      </c>
      <c r="L15" s="17">
        <v>164.8</v>
      </c>
      <c r="M15" s="17">
        <v>129.6</v>
      </c>
      <c r="N15" s="15">
        <v>143325.56</v>
      </c>
      <c r="O15" s="15">
        <v>139025.79</v>
      </c>
      <c r="P15" s="15">
        <v>73096.039999999994</v>
      </c>
      <c r="Q15" s="15">
        <v>28583365.329999998</v>
      </c>
      <c r="R15" s="18" t="s">
        <v>33</v>
      </c>
      <c r="S15" s="15">
        <v>7418.48</v>
      </c>
      <c r="T15" s="15">
        <v>-28156892.5</v>
      </c>
      <c r="U15" s="15">
        <v>501984.02</v>
      </c>
      <c r="V15" s="16"/>
      <c r="W15" s="15">
        <v>501984.02</v>
      </c>
      <c r="AB15" s="12"/>
    </row>
    <row r="16" spans="1:28" customFormat="1" ht="25.5" x14ac:dyDescent="0.25">
      <c r="A16" s="13" t="s">
        <v>37</v>
      </c>
      <c r="B16" s="14" t="s">
        <v>38</v>
      </c>
      <c r="C16" s="14" t="s">
        <v>39</v>
      </c>
      <c r="D16" s="15">
        <v>21564.59</v>
      </c>
      <c r="E16" s="15">
        <v>13397.55</v>
      </c>
      <c r="F16" s="15">
        <v>6950.25</v>
      </c>
      <c r="G16" s="15">
        <v>6482.44</v>
      </c>
      <c r="H16" s="15">
        <v>1216.79</v>
      </c>
      <c r="I16" s="15">
        <v>234046.45</v>
      </c>
      <c r="J16" s="16"/>
      <c r="K16" s="16"/>
      <c r="L16" s="17">
        <v>29.68</v>
      </c>
      <c r="M16" s="17">
        <v>14.2</v>
      </c>
      <c r="N16" s="15">
        <v>19879.990000000002</v>
      </c>
      <c r="O16" s="15">
        <v>20476.39</v>
      </c>
      <c r="P16" s="15">
        <v>11927.99</v>
      </c>
      <c r="Q16" s="15">
        <v>288015.42</v>
      </c>
      <c r="R16" s="18" t="s">
        <v>33</v>
      </c>
      <c r="S16" s="15">
        <v>4417.47</v>
      </c>
      <c r="T16" s="16"/>
      <c r="U16" s="15">
        <v>298915.5</v>
      </c>
      <c r="V16" s="16"/>
      <c r="W16" s="15">
        <f>U16</f>
        <v>298915.5</v>
      </c>
      <c r="AB16" s="12"/>
    </row>
    <row r="17" spans="1:28" customFormat="1" ht="15.75" x14ac:dyDescent="0.25">
      <c r="A17" s="13" t="s">
        <v>40</v>
      </c>
      <c r="B17" s="14" t="s">
        <v>41</v>
      </c>
      <c r="C17" s="14" t="s">
        <v>42</v>
      </c>
      <c r="D17" s="15">
        <v>674077.72</v>
      </c>
      <c r="E17" s="15">
        <v>542243.29</v>
      </c>
      <c r="F17" s="15">
        <v>41155.97</v>
      </c>
      <c r="G17" s="15">
        <v>24198.04</v>
      </c>
      <c r="H17" s="15">
        <v>90678.46</v>
      </c>
      <c r="I17" s="15">
        <v>203851.91</v>
      </c>
      <c r="J17" s="16"/>
      <c r="K17" s="16"/>
      <c r="L17" s="15">
        <v>1189.08</v>
      </c>
      <c r="M17" s="17">
        <v>47.79</v>
      </c>
      <c r="N17" s="15">
        <v>566441.32999999996</v>
      </c>
      <c r="O17" s="15">
        <v>549448.09</v>
      </c>
      <c r="P17" s="15">
        <v>288885.08</v>
      </c>
      <c r="Q17" s="15">
        <v>1716262.8</v>
      </c>
      <c r="R17" s="18" t="s">
        <v>33</v>
      </c>
      <c r="S17" s="15">
        <v>26106.91</v>
      </c>
      <c r="T17" s="16"/>
      <c r="U17" s="15">
        <v>1766567.75</v>
      </c>
      <c r="V17" s="16"/>
      <c r="W17" s="15">
        <v>1766567.75</v>
      </c>
      <c r="AB17" s="12"/>
    </row>
    <row r="18" spans="1:28" customFormat="1" ht="25.5" x14ac:dyDescent="0.25">
      <c r="A18" s="13" t="s">
        <v>43</v>
      </c>
      <c r="B18" s="14" t="s">
        <v>44</v>
      </c>
      <c r="C18" s="14" t="s">
        <v>45</v>
      </c>
      <c r="D18" s="15">
        <v>145008.79999999999</v>
      </c>
      <c r="E18" s="15">
        <v>117427.45</v>
      </c>
      <c r="F18" s="15">
        <v>6916.93</v>
      </c>
      <c r="G18" s="15">
        <v>11512.63</v>
      </c>
      <c r="H18" s="15">
        <v>20664.419999999998</v>
      </c>
      <c r="I18" s="15">
        <v>1874389</v>
      </c>
      <c r="J18" s="16"/>
      <c r="K18" s="15">
        <v>1874389</v>
      </c>
      <c r="L18" s="17">
        <v>256.55</v>
      </c>
      <c r="M18" s="17">
        <v>24.57</v>
      </c>
      <c r="N18" s="15">
        <v>128940.08</v>
      </c>
      <c r="O18" s="15">
        <v>125071.88</v>
      </c>
      <c r="P18" s="15">
        <v>65759.429999999993</v>
      </c>
      <c r="Q18" s="15">
        <v>2210229.11</v>
      </c>
      <c r="R18" s="18" t="s">
        <v>33</v>
      </c>
      <c r="S18" s="15">
        <v>5210.29</v>
      </c>
      <c r="T18" s="15">
        <v>-1874389</v>
      </c>
      <c r="U18" s="15">
        <v>352563.03</v>
      </c>
      <c r="V18" s="16"/>
      <c r="W18" s="15">
        <v>352563.03</v>
      </c>
      <c r="AB18" s="12"/>
    </row>
    <row r="19" spans="1:28" customFormat="1" ht="15.75" x14ac:dyDescent="0.25">
      <c r="A19" s="13" t="s">
        <v>46</v>
      </c>
      <c r="B19" s="14" t="s">
        <v>47</v>
      </c>
      <c r="C19" s="14" t="s">
        <v>48</v>
      </c>
      <c r="D19" s="15">
        <v>15010.04</v>
      </c>
      <c r="E19" s="15">
        <v>14790.92</v>
      </c>
      <c r="F19" s="16"/>
      <c r="G19" s="16"/>
      <c r="H19" s="17">
        <v>219.12</v>
      </c>
      <c r="I19" s="16"/>
      <c r="J19" s="16"/>
      <c r="K19" s="16"/>
      <c r="L19" s="17">
        <v>32.4</v>
      </c>
      <c r="M19" s="16"/>
      <c r="N19" s="15">
        <v>14790.92</v>
      </c>
      <c r="O19" s="15">
        <v>13311.83</v>
      </c>
      <c r="P19" s="15">
        <v>6803.82</v>
      </c>
      <c r="Q19" s="15">
        <v>35125.69</v>
      </c>
      <c r="R19" s="18" t="s">
        <v>33</v>
      </c>
      <c r="S19" s="17">
        <v>526.89</v>
      </c>
      <c r="T19" s="16"/>
      <c r="U19" s="15">
        <v>35652.58</v>
      </c>
      <c r="V19" s="16"/>
      <c r="W19" s="15">
        <v>35652.58</v>
      </c>
      <c r="AB19" s="12"/>
    </row>
    <row r="20" spans="1:28" customFormat="1" ht="15.75" x14ac:dyDescent="0.25">
      <c r="A20" s="13" t="s">
        <v>49</v>
      </c>
      <c r="B20" s="14" t="s">
        <v>50</v>
      </c>
      <c r="C20" s="14" t="s">
        <v>51</v>
      </c>
      <c r="D20" s="17">
        <v>611</v>
      </c>
      <c r="E20" s="16"/>
      <c r="F20" s="16"/>
      <c r="G20" s="16"/>
      <c r="H20" s="17">
        <v>611</v>
      </c>
      <c r="I20" s="16"/>
      <c r="J20" s="16"/>
      <c r="K20" s="16"/>
      <c r="L20" s="16"/>
      <c r="M20" s="16"/>
      <c r="N20" s="16"/>
      <c r="O20" s="16"/>
      <c r="P20" s="16"/>
      <c r="Q20" s="17">
        <v>611</v>
      </c>
      <c r="R20" s="18" t="s">
        <v>33</v>
      </c>
      <c r="S20" s="17">
        <v>9</v>
      </c>
      <c r="T20" s="16"/>
      <c r="U20" s="17">
        <v>620</v>
      </c>
      <c r="V20" s="16"/>
      <c r="W20" s="17">
        <v>620</v>
      </c>
      <c r="AB20" s="12"/>
    </row>
    <row r="21" spans="1:28" customFormat="1" ht="15.75" x14ac:dyDescent="0.25">
      <c r="A21" s="19"/>
      <c r="B21" s="20"/>
      <c r="C21" s="21" t="s">
        <v>52</v>
      </c>
      <c r="D21" s="22">
        <v>1779528.43</v>
      </c>
      <c r="E21" s="22">
        <v>1112074.67</v>
      </c>
      <c r="F21" s="22">
        <v>214978.89</v>
      </c>
      <c r="G21" s="22">
        <v>140732.4</v>
      </c>
      <c r="H21" s="22">
        <v>452474.87</v>
      </c>
      <c r="I21" s="22">
        <v>33513266.859999999</v>
      </c>
      <c r="J21" s="23"/>
      <c r="K21" s="22">
        <v>32994408.5</v>
      </c>
      <c r="L21" s="22">
        <v>2445.23</v>
      </c>
      <c r="M21" s="24">
        <v>280.12</v>
      </c>
      <c r="N21" s="22">
        <v>1252807.07</v>
      </c>
      <c r="O21" s="22">
        <v>1213191.1000000001</v>
      </c>
      <c r="P21" s="22">
        <v>638417.55000000005</v>
      </c>
      <c r="Q21" s="22">
        <v>37144403.939999998</v>
      </c>
      <c r="R21" s="23"/>
      <c r="S21" s="22">
        <v>64360.75</v>
      </c>
      <c r="T21" s="22">
        <v>-32994408.5</v>
      </c>
      <c r="U21" s="22">
        <f>SUM(U14:U20)</f>
        <v>4355088.76</v>
      </c>
      <c r="V21" s="23"/>
      <c r="W21" s="22">
        <f>SUM(W14:W20)</f>
        <v>4355088.76</v>
      </c>
      <c r="AB21" s="12"/>
    </row>
    <row r="22" spans="1:28" customFormat="1" ht="15.75" x14ac:dyDescent="0.25">
      <c r="A22" s="33" t="s">
        <v>53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5"/>
      <c r="AB22" s="12" t="s">
        <v>53</v>
      </c>
    </row>
    <row r="23" spans="1:28" customFormat="1" ht="25.5" x14ac:dyDescent="0.25">
      <c r="A23" s="13" t="s">
        <v>54</v>
      </c>
      <c r="B23" s="14" t="s">
        <v>55</v>
      </c>
      <c r="C23" s="14" t="s">
        <v>56</v>
      </c>
      <c r="D23" s="15">
        <v>281466.05</v>
      </c>
      <c r="E23" s="15">
        <v>281466.05</v>
      </c>
      <c r="F23" s="16"/>
      <c r="G23" s="16"/>
      <c r="H23" s="16"/>
      <c r="I23" s="16"/>
      <c r="J23" s="16"/>
      <c r="K23" s="16"/>
      <c r="L23" s="17">
        <v>489.45</v>
      </c>
      <c r="M23" s="16"/>
      <c r="N23" s="15">
        <v>281466.05</v>
      </c>
      <c r="O23" s="15">
        <v>208284.88</v>
      </c>
      <c r="P23" s="15">
        <v>101327.78</v>
      </c>
      <c r="Q23" s="15">
        <v>591078.71</v>
      </c>
      <c r="R23" s="18" t="s">
        <v>33</v>
      </c>
      <c r="S23" s="15">
        <v>8866.18</v>
      </c>
      <c r="T23" s="16"/>
      <c r="U23" s="15">
        <v>599944.89</v>
      </c>
      <c r="V23" s="16"/>
      <c r="W23" s="15">
        <v>599944.89</v>
      </c>
      <c r="AB23" s="12"/>
    </row>
    <row r="24" spans="1:28" customFormat="1" ht="25.5" x14ac:dyDescent="0.25">
      <c r="A24" s="13" t="s">
        <v>57</v>
      </c>
      <c r="B24" s="14" t="s">
        <v>58</v>
      </c>
      <c r="C24" s="14" t="s">
        <v>45</v>
      </c>
      <c r="D24" s="15">
        <v>123289.22</v>
      </c>
      <c r="E24" s="15">
        <v>123289.22</v>
      </c>
      <c r="F24" s="16"/>
      <c r="G24" s="16"/>
      <c r="H24" s="16"/>
      <c r="I24" s="16"/>
      <c r="J24" s="16"/>
      <c r="K24" s="16"/>
      <c r="L24" s="17">
        <v>203.31</v>
      </c>
      <c r="M24" s="16"/>
      <c r="N24" s="15">
        <v>123289.22</v>
      </c>
      <c r="O24" s="15">
        <v>91234.02</v>
      </c>
      <c r="P24" s="15">
        <v>44384.12</v>
      </c>
      <c r="Q24" s="15">
        <v>258907.36</v>
      </c>
      <c r="R24" s="18" t="s">
        <v>33</v>
      </c>
      <c r="S24" s="15">
        <v>3883.61</v>
      </c>
      <c r="T24" s="16"/>
      <c r="U24" s="15">
        <v>262790.96999999997</v>
      </c>
      <c r="V24" s="16"/>
      <c r="W24" s="15">
        <v>262790.96999999997</v>
      </c>
      <c r="AB24" s="12"/>
    </row>
    <row r="25" spans="1:28" customFormat="1" ht="25.5" x14ac:dyDescent="0.25">
      <c r="A25" s="13" t="s">
        <v>59</v>
      </c>
      <c r="B25" s="14" t="s">
        <v>60</v>
      </c>
      <c r="C25" s="14" t="s">
        <v>61</v>
      </c>
      <c r="D25" s="15">
        <v>896851.84</v>
      </c>
      <c r="E25" s="15">
        <v>896851.84</v>
      </c>
      <c r="F25" s="16"/>
      <c r="G25" s="16"/>
      <c r="H25" s="16"/>
      <c r="I25" s="16"/>
      <c r="J25" s="16"/>
      <c r="K25" s="16"/>
      <c r="L25" s="15">
        <v>1307.71</v>
      </c>
      <c r="M25" s="16"/>
      <c r="N25" s="15">
        <v>896851.84</v>
      </c>
      <c r="O25" s="15">
        <v>663670.36</v>
      </c>
      <c r="P25" s="15">
        <v>322866.65999999997</v>
      </c>
      <c r="Q25" s="15">
        <v>1883388.86</v>
      </c>
      <c r="R25" s="18" t="s">
        <v>33</v>
      </c>
      <c r="S25" s="15">
        <v>28250.83</v>
      </c>
      <c r="T25" s="16"/>
      <c r="U25" s="15">
        <v>1911639.69</v>
      </c>
      <c r="V25" s="16"/>
      <c r="W25" s="15">
        <v>1911639.69</v>
      </c>
      <c r="AB25" s="12"/>
    </row>
    <row r="26" spans="1:28" customFormat="1" ht="25.5" x14ac:dyDescent="0.25">
      <c r="A26" s="13" t="s">
        <v>62</v>
      </c>
      <c r="B26" s="14" t="s">
        <v>63</v>
      </c>
      <c r="C26" s="14" t="s">
        <v>64</v>
      </c>
      <c r="D26" s="15">
        <v>246553.82</v>
      </c>
      <c r="E26" s="15">
        <v>246553.82</v>
      </c>
      <c r="F26" s="16"/>
      <c r="G26" s="16"/>
      <c r="H26" s="16"/>
      <c r="I26" s="16"/>
      <c r="J26" s="16"/>
      <c r="K26" s="16"/>
      <c r="L26" s="17">
        <v>352</v>
      </c>
      <c r="M26" s="16"/>
      <c r="N26" s="15">
        <v>246553.82</v>
      </c>
      <c r="O26" s="15">
        <v>182449.83</v>
      </c>
      <c r="P26" s="15">
        <v>88759.38</v>
      </c>
      <c r="Q26" s="15">
        <v>517763.03</v>
      </c>
      <c r="R26" s="18" t="s">
        <v>33</v>
      </c>
      <c r="S26" s="15">
        <v>7766.45</v>
      </c>
      <c r="T26" s="16"/>
      <c r="U26" s="15">
        <v>525529.48</v>
      </c>
      <c r="V26" s="16"/>
      <c r="W26" s="15">
        <v>525529.48</v>
      </c>
      <c r="AB26" s="12"/>
    </row>
    <row r="27" spans="1:28" customFormat="1" ht="15.75" x14ac:dyDescent="0.25">
      <c r="A27" s="19"/>
      <c r="B27" s="20"/>
      <c r="C27" s="21" t="s">
        <v>65</v>
      </c>
      <c r="D27" s="22">
        <v>1548160.93</v>
      </c>
      <c r="E27" s="22">
        <v>1548160.93</v>
      </c>
      <c r="F27" s="23"/>
      <c r="G27" s="23"/>
      <c r="H27" s="23"/>
      <c r="I27" s="23"/>
      <c r="J27" s="23"/>
      <c r="K27" s="23"/>
      <c r="L27" s="22">
        <v>2352.4699999999998</v>
      </c>
      <c r="M27" s="23"/>
      <c r="N27" s="22">
        <v>1548160.93</v>
      </c>
      <c r="O27" s="22">
        <v>1145639.0900000001</v>
      </c>
      <c r="P27" s="22">
        <v>557337.93999999994</v>
      </c>
      <c r="Q27" s="22">
        <v>3251137.96</v>
      </c>
      <c r="R27" s="23"/>
      <c r="S27" s="22">
        <v>48767.07</v>
      </c>
      <c r="T27" s="23"/>
      <c r="U27" s="22">
        <v>3299905.03</v>
      </c>
      <c r="V27" s="23"/>
      <c r="W27" s="22">
        <v>3299905.03</v>
      </c>
      <c r="AB27" s="12"/>
    </row>
    <row r="28" spans="1:28" customFormat="1" x14ac:dyDescent="0.2">
      <c r="A28" s="19"/>
      <c r="B28" s="20"/>
      <c r="C28" s="21" t="s">
        <v>66</v>
      </c>
      <c r="D28" s="22">
        <v>3327689.36</v>
      </c>
      <c r="E28" s="22">
        <v>2660235.6</v>
      </c>
      <c r="F28" s="22">
        <v>214978.89</v>
      </c>
      <c r="G28" s="22">
        <v>140732.4</v>
      </c>
      <c r="H28" s="22">
        <v>452474.87</v>
      </c>
      <c r="I28" s="22">
        <v>33513266.859999999</v>
      </c>
      <c r="J28" s="23"/>
      <c r="K28" s="22">
        <v>32994408.5</v>
      </c>
      <c r="L28" s="22">
        <v>4797.7</v>
      </c>
      <c r="M28" s="24">
        <v>280.12</v>
      </c>
      <c r="N28" s="22">
        <v>2800968</v>
      </c>
      <c r="O28" s="22">
        <v>2358830.19</v>
      </c>
      <c r="P28" s="22">
        <v>1195755.49</v>
      </c>
      <c r="Q28" s="22">
        <v>40395541.899999999</v>
      </c>
      <c r="R28" s="23"/>
      <c r="S28" s="22">
        <v>113127.82</v>
      </c>
      <c r="T28" s="22">
        <v>-32994408.5</v>
      </c>
      <c r="U28" s="22">
        <f>U27+U21</f>
        <v>7654993.7899999991</v>
      </c>
      <c r="V28" s="23"/>
      <c r="W28" s="22">
        <f>W27+W21</f>
        <v>7654993.7899999991</v>
      </c>
    </row>
    <row r="29" spans="1:28" customFormat="1" x14ac:dyDescent="0.2">
      <c r="A29" s="19"/>
      <c r="B29" s="20"/>
      <c r="C29" s="21" t="s">
        <v>67</v>
      </c>
      <c r="D29" s="22">
        <v>1779528.43</v>
      </c>
      <c r="E29" s="22">
        <v>1112074.67</v>
      </c>
      <c r="F29" s="22">
        <v>214978.89</v>
      </c>
      <c r="G29" s="22">
        <v>140732.4</v>
      </c>
      <c r="H29" s="22">
        <v>452474.87</v>
      </c>
      <c r="I29" s="22">
        <v>33513266.859999999</v>
      </c>
      <c r="J29" s="23"/>
      <c r="K29" s="22">
        <v>32994408.5</v>
      </c>
      <c r="L29" s="22">
        <v>2445.23</v>
      </c>
      <c r="M29" s="24">
        <v>280.12</v>
      </c>
      <c r="N29" s="22">
        <v>1252807.07</v>
      </c>
      <c r="O29" s="22">
        <v>1213191.1000000001</v>
      </c>
      <c r="P29" s="22">
        <v>638417.55000000005</v>
      </c>
      <c r="Q29" s="22">
        <v>37144403.939999998</v>
      </c>
      <c r="R29" s="23"/>
      <c r="S29" s="22">
        <v>64360.75</v>
      </c>
      <c r="T29" s="22">
        <v>-32994408.5</v>
      </c>
      <c r="U29" s="22">
        <f>U21</f>
        <v>4355088.76</v>
      </c>
      <c r="V29" s="23"/>
      <c r="W29" s="22">
        <f>W21</f>
        <v>4355088.76</v>
      </c>
    </row>
    <row r="30" spans="1:28" customFormat="1" x14ac:dyDescent="0.2">
      <c r="A30" s="19"/>
      <c r="B30" s="20"/>
      <c r="C30" s="21" t="s">
        <v>68</v>
      </c>
      <c r="D30" s="22">
        <v>1548160.93</v>
      </c>
      <c r="E30" s="22">
        <v>1548160.93</v>
      </c>
      <c r="F30" s="23"/>
      <c r="G30" s="23"/>
      <c r="H30" s="23"/>
      <c r="I30" s="23"/>
      <c r="J30" s="23"/>
      <c r="K30" s="23"/>
      <c r="L30" s="22">
        <v>2352.4699999999998</v>
      </c>
      <c r="M30" s="23"/>
      <c r="N30" s="22">
        <v>1548160.93</v>
      </c>
      <c r="O30" s="22">
        <v>1145639.0900000001</v>
      </c>
      <c r="P30" s="22">
        <v>557337.93999999994</v>
      </c>
      <c r="Q30" s="22">
        <v>3251137.96</v>
      </c>
      <c r="R30" s="23"/>
      <c r="S30" s="22">
        <v>48767.07</v>
      </c>
      <c r="T30" s="23"/>
      <c r="U30" s="22">
        <v>3299905.03</v>
      </c>
      <c r="V30" s="23"/>
      <c r="W30" s="22">
        <v>3299905.03</v>
      </c>
    </row>
    <row r="32" spans="1:28" customFormat="1" x14ac:dyDescent="0.2">
      <c r="B32" s="25" t="s">
        <v>69</v>
      </c>
      <c r="C32" s="26"/>
      <c r="D32" s="26"/>
      <c r="E32" s="27"/>
      <c r="F32" s="26"/>
      <c r="G32" s="26"/>
      <c r="H32" s="27"/>
      <c r="I32" s="26"/>
      <c r="J32" s="28"/>
      <c r="K32" s="26"/>
    </row>
    <row r="33" spans="2:12" customFormat="1" ht="21.75" customHeight="1" x14ac:dyDescent="0.2">
      <c r="B33" s="29"/>
      <c r="C33" s="32" t="s">
        <v>70</v>
      </c>
      <c r="D33" s="32"/>
      <c r="E33" s="30"/>
      <c r="F33" s="32" t="s">
        <v>71</v>
      </c>
      <c r="G33" s="32"/>
      <c r="H33" s="30"/>
      <c r="I33" s="32" t="s">
        <v>72</v>
      </c>
      <c r="J33" s="32"/>
      <c r="K33" s="32"/>
      <c r="L33" s="32"/>
    </row>
    <row r="34" spans="2:12" customFormat="1" x14ac:dyDescent="0.2">
      <c r="B34" s="25" t="s">
        <v>73</v>
      </c>
      <c r="C34" s="26"/>
      <c r="D34" s="26"/>
      <c r="E34" s="27"/>
      <c r="F34" s="26"/>
      <c r="G34" s="26"/>
      <c r="H34" s="27"/>
      <c r="I34" s="26"/>
      <c r="J34" s="28"/>
      <c r="K34" s="26"/>
    </row>
    <row r="35" spans="2:12" customFormat="1" x14ac:dyDescent="0.2">
      <c r="B35" s="31"/>
      <c r="C35" s="32" t="s">
        <v>70</v>
      </c>
      <c r="D35" s="32"/>
      <c r="E35" s="30"/>
      <c r="F35" s="32" t="s">
        <v>71</v>
      </c>
      <c r="G35" s="32"/>
      <c r="H35" s="30"/>
      <c r="I35" s="32" t="s">
        <v>72</v>
      </c>
      <c r="J35" s="32"/>
      <c r="K35" s="32"/>
      <c r="L35" s="32"/>
    </row>
  </sheetData>
  <mergeCells count="34">
    <mergeCell ref="A2:W2"/>
    <mergeCell ref="A3:W3"/>
    <mergeCell ref="A5:W5"/>
    <mergeCell ref="A6:W6"/>
    <mergeCell ref="J7:K7"/>
    <mergeCell ref="A8:W8"/>
    <mergeCell ref="A9:A11"/>
    <mergeCell ref="B9:B11"/>
    <mergeCell ref="C9:C11"/>
    <mergeCell ref="D9:K9"/>
    <mergeCell ref="L9:M9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D10:D11"/>
    <mergeCell ref="E10:I10"/>
    <mergeCell ref="J10:K10"/>
    <mergeCell ref="L10:L11"/>
    <mergeCell ref="M10:M11"/>
    <mergeCell ref="C35:D35"/>
    <mergeCell ref="F35:G35"/>
    <mergeCell ref="I35:L35"/>
    <mergeCell ref="A13:W13"/>
    <mergeCell ref="A22:W22"/>
    <mergeCell ref="C33:D33"/>
    <mergeCell ref="F33:G33"/>
    <mergeCell ref="I33:L33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затрат1 - 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Yuryshev Aleksandr</cp:lastModifiedBy>
  <cp:lastPrinted>2023-02-02T08:45:30Z</cp:lastPrinted>
  <dcterms:created xsi:type="dcterms:W3CDTF">2002-08-29T05:21:43Z</dcterms:created>
  <dcterms:modified xsi:type="dcterms:W3CDTF">2024-03-22T01:49:09Z</dcterms:modified>
</cp:coreProperties>
</file>